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ΣΥΝΟΠΤΙΚΟΣ ΠΙΝΑΚΑΣ ΕΣΟΔΩΝ" sheetId="1" r:id="rId1"/>
    <sheet name="ΑΝΑΛΥΤΙΚΟΣ ΠΙΝΑΚΑΣ ΕΣΟΔΩΝ" sheetId="2" r:id="rId2"/>
  </sheets>
  <definedNames/>
  <calcPr fullCalcOnLoad="1"/>
</workbook>
</file>

<file path=xl/sharedStrings.xml><?xml version="1.0" encoding="utf-8"?>
<sst xmlns="http://schemas.openxmlformats.org/spreadsheetml/2006/main" count="322" uniqueCount="194">
  <si>
    <t>ΣΥΝΟΠΤΙΚΟΣ ΠΙΝΑΚΑΣ ΕΣΟΔΩΝ</t>
  </si>
  <si>
    <t>ΚΩΔΙΚΟΣ</t>
  </si>
  <si>
    <t>ΤΙΤΛΟΣ</t>
  </si>
  <si>
    <t>ΠΡΟΗΓΟΥΜΕΝΟ ΟΙΚ. ΕΤΟΣ 2019</t>
  </si>
  <si>
    <t>ΟΙΚ. ΕΤΟΣ 2020</t>
  </si>
  <si>
    <t>ΔΙΑΜΟΡΦΩΘΕΝΤΑ</t>
  </si>
  <si>
    <t>ΒΕΒΑΙΩΘΕΝΤΑ</t>
  </si>
  <si>
    <t>ΕΙΣΠΡΑΧΘΕΝΤΑ</t>
  </si>
  <si>
    <t>ΕΚΤΙΜΗΣΗ ΕΙΣΠΡΑΧΘΕΝΤΩΝ 31/12/2019</t>
  </si>
  <si>
    <t>ΨΗΦΙΣΘΕΝΤΑ ΥΠΟ ΤΟ Δ.Σ.</t>
  </si>
  <si>
    <t>ΕΠΙΚΥΡΩΘΕΝΤΑ ΑΠΟ ΤΗΝ ΑΡΜΟΔΙΑ ΑΡΧΗ</t>
  </si>
  <si>
    <t>ΔΙΑΜ/ΘΕΝΤΑ</t>
  </si>
  <si>
    <t>02</t>
  </si>
  <si>
    <t>ΕΣΟΔΑ ΑΠΟ ΚΙΝΗΤΗ ΠΕΡΙΟΥΣΙΑ</t>
  </si>
  <si>
    <t>04</t>
  </si>
  <si>
    <t>ΕΣΟΔΑ ΑΠΟ ΛΟΙΠΑ ΤΕΛΗ ΔΙΚΑΙΩΜΑΤΑ ΚΑΙ ΠΑΡΟΧΗ ΥΠΗΡΕΣΙΩΝ</t>
  </si>
  <si>
    <t>07</t>
  </si>
  <si>
    <t>ΛΟΙΠΑ ΤΑΚΤΙΚΑ ΕΣΟΔΑ</t>
  </si>
  <si>
    <t>0</t>
  </si>
  <si>
    <t>ΤΑΚΤΙΚΑ ΕΣΟΔΑ</t>
  </si>
  <si>
    <t>13</t>
  </si>
  <si>
    <t>ΕΠΙΧΟΡΗΓΗΣΕΙΣ ΓΙΑ ΕΠΕΝΔΥΣΕΙΣ</t>
  </si>
  <si>
    <t>15</t>
  </si>
  <si>
    <t>ΠΡΟΣΑΥΞΗΣΕΙΣ - ΠΡΟΣΤΙΜΑ- ΠΑΡΑΒΟΛΑ</t>
  </si>
  <si>
    <t>16</t>
  </si>
  <si>
    <t>ΛΟΙΠΑ ΕΚΤΑΚΤΑ ΕΣΟΔΑ</t>
  </si>
  <si>
    <t>1</t>
  </si>
  <si>
    <t>ΕΚΤΑΚΤΑ ΕΣΟΔΑ</t>
  </si>
  <si>
    <t>21</t>
  </si>
  <si>
    <t>ΕΣΟΔΑ ΠΟΕ ΤΑΚΤΙΚΑ</t>
  </si>
  <si>
    <t>2</t>
  </si>
  <si>
    <t>ΕΣΟΔΑ ΠΑΡΕΛΘΟΝΤΩΝ ΟΙΚΟΝΟΜΙΚΩΝ ΕΤΩΝ (Π.Ο.Ε.) ΠΟΥ ΒΕΒΑΙΩΝΟΝΤΑΙ ΓΙΑ ΠΡΩΤΗ ΦΟΡΑ</t>
  </si>
  <si>
    <t>32</t>
  </si>
  <si>
    <t>ΕΙΣΠΡΑΚΤΕΑ ΥΠΟΛΟΙΠΑ ΑΠΟ ΒΕΒΑΙΩΘΕΝΤΑ ΕΣΟΔΑ ΚΑΤΑ ΤΑ ΠΑΡΕΛΘΟΝΤΑ ΕΤΗ</t>
  </si>
  <si>
    <t>3</t>
  </si>
  <si>
    <t>ΕΙΣΠΡΑΞΕΙΣ ΑΠΟ ΔΑΝΕΙΑ ΚΑΙ ΑΠΑΙΤΗΣΕΙΣ ΑΠΟ Π.Ο.Ε.</t>
  </si>
  <si>
    <t>41</t>
  </si>
  <si>
    <t>ΕΙΣΠΡΑΞΕΙΣ ΥΠΕΡ ΤΟΥ ΔΗΜΟΣΙΟΥ ΚΑΙ ΤΡΙΤΩΝ</t>
  </si>
  <si>
    <t>42</t>
  </si>
  <si>
    <t>ΕΠΙΣΤΡΟΦΕΣ ΧΡΗΜΑΤΩΝ</t>
  </si>
  <si>
    <t>4</t>
  </si>
  <si>
    <t>ΕΙΣΠΡΑΞΕΙΣ ΥΠΕΡ ΤΟΥ ΔΗΜΟΣΙΟΥ ΚΑΙ ΤΡΙΤΩΝ ΚΑΙ ΕΠΙΣΤΡΟΦΕΣ ΧΡΗΜΑΤΩΝ</t>
  </si>
  <si>
    <t>51</t>
  </si>
  <si>
    <t>ΧΡΗΜΑΤΙΚΟ ΥΠΟΛΟΙΠΟ ΠΡΟΗΓΟΥΜΕΝΗΣ ΧΡΗΣΗΣ</t>
  </si>
  <si>
    <t>5</t>
  </si>
  <si>
    <t>ΧΡΗΜΑΤΙΚΟ ΥΠΟΛΟΙΠΟ</t>
  </si>
  <si>
    <t>ΣΥΝΟΛΟ ΕΣΟΔΩΝ</t>
  </si>
  <si>
    <t>ΓΕΝΙΚΗ ΚΑΤΗΓΟΡΙΑ : 0  ΤΑΚΤΙΚΑ ΕΣΟΔΑ</t>
  </si>
  <si>
    <t>ΚΑΤΗΓΟΡΙΑ        : 02  ΕΣΟΔΑ ΑΠΟ ΚΙΝΗΤΗ ΠΕΡΙΟΥΣΙΑ</t>
  </si>
  <si>
    <t>ΚΩΔΙΚΟΣ
021</t>
  </si>
  <si>
    <t>Τόκοι κεφαλαίων</t>
  </si>
  <si>
    <t>0211</t>
  </si>
  <si>
    <t>Τόκοι χρηματικών καταθέσεων σε τράπεζες</t>
  </si>
  <si>
    <t>ΣΥΝΟΛΟ 021</t>
  </si>
  <si>
    <t>ΣΥΝΟΛΟ 02</t>
  </si>
  <si>
    <t>ΚΑΤΗΓΟΡΙΑ        : 04  ΕΣΟΔΑ ΑΠΟ ΛΟΙΠΑ ΤΕΛΗ ΔΙΚΑΙΩΜΑΤΑ ΚΑΙ ΠΑΡΟΧΗ ΥΠΗΡΕΣΙΩΝ</t>
  </si>
  <si>
    <t>ΚΩΔΙΚΟΣ
046</t>
  </si>
  <si>
    <t>Λοιπά τέλη και δικαιώματα</t>
  </si>
  <si>
    <t>0461.0000</t>
  </si>
  <si>
    <t>Τέλος χρήσης κοινόχρηστων χώρων (άρθρο 3 Ν 1080/80)</t>
  </si>
  <si>
    <t>ΣΥΝΟΛΟ 046</t>
  </si>
  <si>
    <t>ΣΥΝΟΛΟ 04</t>
  </si>
  <si>
    <t>ΚΑΤΗΓΟΡΙΑ        : 07  ΛΟΙΠΑ ΤΑΚΤΙΚΑ ΕΣΟΔΑ</t>
  </si>
  <si>
    <t>ΚΩΔΙΚΟΣ
071</t>
  </si>
  <si>
    <t>Λοιπά τακτικά έσοδα</t>
  </si>
  <si>
    <t>0718.0000</t>
  </si>
  <si>
    <t>Τέλος προσόρμησης (ΚΥΑ 8122.1/29/2014/16-07-2014 ΦΕΚ Β2032/14)</t>
  </si>
  <si>
    <t>0718.0001</t>
  </si>
  <si>
    <t>Τέλη πρυμοδέτησης (ΚΥΑ 8122.1/29/2014/16-07-2014 ΦΕΚ Β2032/14)</t>
  </si>
  <si>
    <t>0718.0004</t>
  </si>
  <si>
    <t>Τέλη ελλιμενισμού (ΚΥΑ 8122.1/29/2014/16-07-2014 ΦΕΚ Β2032/14)</t>
  </si>
  <si>
    <t>0718.0005</t>
  </si>
  <si>
    <t>Τέλη επιβατών (ΚΥΑ 8122.1/29/2014/16-07-2014 ΦΕΚ Β2032/14)</t>
  </si>
  <si>
    <t>0718.0006</t>
  </si>
  <si>
    <t>Τέλη οχημάτων (ΚΥΑ 8122.1/29/2014/16-07-2014 ΦΕΚ Β2032/14)</t>
  </si>
  <si>
    <t>0718.0007</t>
  </si>
  <si>
    <t>Τέλη ελλιμενισμού (24%) (ΚΥΑ 8122.1/29/2014/16-07-2014 ΦΕΚ Β2032/14)</t>
  </si>
  <si>
    <t>ΣΥΝΟΛΟ 071</t>
  </si>
  <si>
    <t>ΣΥΝΟΛΟ 07</t>
  </si>
  <si>
    <t>ΣΥΝΟΛΟ 0</t>
  </si>
  <si>
    <t>ΓΕΝΙΚΗ ΚΑΤΗΓΟΡΙΑ : 1  ΕΚΤΑΚΤΑ ΕΣΟΔΑ</t>
  </si>
  <si>
    <t>ΚΑΤΗΓΟΡΙΑ        : 13  ΕΠΙΧΟΡΗΓΗΣΕΙΣ ΓΙΑ ΕΠΕΝΔΥΣΕΙΣ</t>
  </si>
  <si>
    <t>ΚΩΔΙΚΟΣ
132</t>
  </si>
  <si>
    <t>Λοιπές Επιχορηγήσεις για επενδύσεις και έργα</t>
  </si>
  <si>
    <t>1322.0002</t>
  </si>
  <si>
    <t>Επιχορήγηση από ΠΔΕ στηΣ.Α.Ε. 189 για την αποκατάσταση ανωδομής λιμενοβραχιόνα αλιευτικού καταφυγίου Κάλαμου</t>
  </si>
  <si>
    <t>1322.0003</t>
  </si>
  <si>
    <t>Επιχορήγηση απο το Υπουργείο Υποδομών για το έργο "Αναβάθμιση λιμενικών εγκαταστάεων στο αλιευτικό καταφύγιο Αγίων Αποστόλων Καλάμου, στον λιμένα Χαλκουτσίου και στον λιμένα Σκάλας Ωρωπού (βάσει της υπ' αριθμ. ΑΔΑ 6ΒΓΩ465ΧΘΞ-3ΓΣ)</t>
  </si>
  <si>
    <t>ΣΥΝΟΛΟ 132</t>
  </si>
  <si>
    <t>ΣΥΝΟΛΟ 13</t>
  </si>
  <si>
    <t>ΚΑΤΗΓΟΡΙΑ        : 15  ΠΡΟΣΑΥΞΗΣΕΙΣ - ΠΡΟΣΤΙΜΑ- ΠΑΡΑΒΟΛΑ</t>
  </si>
  <si>
    <t>ΚΩΔΙΚΟΣ
151</t>
  </si>
  <si>
    <t>Προσαυξήσεις και πρόστιμα</t>
  </si>
  <si>
    <t>1511</t>
  </si>
  <si>
    <t>Προσαυξήσεις εκπρόθεσμης καταβολής χρεών (άρθρο 6 ΝΔ 356/74, άρθρο 16 Ν 2130/93)</t>
  </si>
  <si>
    <t>1512.0001</t>
  </si>
  <si>
    <t>Πρόστιμα ΚΟΚ που αφορούν την Χερσαία Ζώνη Λιμένος</t>
  </si>
  <si>
    <t>ΣΥΝΟΛΟ 151</t>
  </si>
  <si>
    <t>ΣΥΝΟΛΟ 15</t>
  </si>
  <si>
    <t>ΚΑΤΗΓΟΡΙΑ        : 16  ΛΟΙΠΑ ΕΚΤΑΚΤΑ ΕΣΟΔΑ</t>
  </si>
  <si>
    <t>ΚΩΔΙΚΟΣ
169</t>
  </si>
  <si>
    <t>1694.0001</t>
  </si>
  <si>
    <t>Έσοδα από τέλη και δικαιώματα</t>
  </si>
  <si>
    <t>ΣΥΝΟΛΟ 169</t>
  </si>
  <si>
    <t>ΣΥΝΟΛΟ 16</t>
  </si>
  <si>
    <t>ΣΥΝΟΛΟ 1</t>
  </si>
  <si>
    <t>ΓΕΝΙΚΗ ΚΑΤΗΓΟΡΙΑ : 2  ΕΣΟΔΑ ΠΑΡΕΛΘΟΝΤΩΝ ΟΙΚΟΝΟΜΙΚΩΝ ΕΤΩΝ (Π.Ο.Ε.) ΠΟΥ ΒΕΒΑΙΩΝΟΝΤΑΙ ΓΙΑ ΠΡΩΤΗ ΦΟΡΑ</t>
  </si>
  <si>
    <t>ΚΑΤΗΓΟΡΙΑ        : 21  ΕΣΟΔΑ ΠΟΕ ΤΑΚΤΙΚΑ</t>
  </si>
  <si>
    <t>ΚΩΔΙΚΟΣ
211</t>
  </si>
  <si>
    <t>Τακτικά έσοδα παρελθόντων οικονομικών ετών που βεβαιώνονται και εισπράττονται για πρώτη φορά</t>
  </si>
  <si>
    <t>2119.0001</t>
  </si>
  <si>
    <t>Έσοδα ΠΟΕ από παραχωρήσεις</t>
  </si>
  <si>
    <t>ΣΥΝΟΛΟ 211</t>
  </si>
  <si>
    <t>ΣΥΝΟΛΟ 21</t>
  </si>
  <si>
    <t>ΣΥΝΟΛΟ 2</t>
  </si>
  <si>
    <t>ΓΕΝΙΚΗ ΚΑΤΗΓΟΡΙΑ : 3  ΕΙΣΠΡΑΞΕΙΣ ΑΠΟ ΔΑΝΕΙΑ ΚΑΙ ΑΠΑΙΤΗΣΕΙΣ ΑΠΟ Π.Ο.Ε.</t>
  </si>
  <si>
    <t>ΚΑΤΗΓΟΡΙΑ        : 32  ΕΙΣΠΡΑΚΤΕΑ ΥΠΟΛΟΙΠΑ ΑΠΟ ΒΕΒΑΙΩΘΕΝΤΑ ΕΣΟΔΑ ΚΑΤΑ ΤΑ ΠΑΡΕΛΘΟΝΤΑ ΕΤΗ</t>
  </si>
  <si>
    <t>ΚΩΔΙΚΟΣ
321</t>
  </si>
  <si>
    <t>Εισπρακτέα υπόλοιπα από βεβαιωθέντα κατά τα παρελθόντα οικονομικά έτη τακτικά έσοδα</t>
  </si>
  <si>
    <t>3219.0001</t>
  </si>
  <si>
    <t>ΣΥΝΟΛΟ 321</t>
  </si>
  <si>
    <t>ΣΥΝΟΛΟ 32</t>
  </si>
  <si>
    <t>ΣΥΝΟΛΟ 3</t>
  </si>
  <si>
    <t>ΓΕΝΙΚΗ ΚΑΤΗΓΟΡΙΑ : 4  ΕΙΣΠΡΑΞΕΙΣ ΥΠΕΡ ΤΟΥ ΔΗΜΟΣΙΟΥ ΚΑΙ ΤΡΙΤΩΝ ΚΑΙ ΕΠΙΣΤΡΟΦΕΣ ΧΡΗΜΑΤΩΝ</t>
  </si>
  <si>
    <t>ΚΑΤΗΓΟΡΙΑ        : 41  ΕΙΣΠΡΑΞΕΙΣ ΥΠΕΡ ΤΟΥ ΔΗΜΟΣΙΟΥ ΚΑΙ ΤΡΙΤΩΝ</t>
  </si>
  <si>
    <t>ΚΩΔΙΚΟΣ
412</t>
  </si>
  <si>
    <t>Φόροι και λοιπές επιβαρύνσεις</t>
  </si>
  <si>
    <t>4121</t>
  </si>
  <si>
    <t>Φόροι μισθωτών υπηρεσιών</t>
  </si>
  <si>
    <t>4122</t>
  </si>
  <si>
    <t xml:space="preserve">Φόροι και χαρτόσημο Δημάρχων, Αντιδημάρχων, μελών δημοτικών Συμβουλίων και λοιπών συλλογικών οργάνων </t>
  </si>
  <si>
    <t>4123.0001</t>
  </si>
  <si>
    <t>Φόροι από ελεύθερων επαγγλματιών</t>
  </si>
  <si>
    <t>4123.0002</t>
  </si>
  <si>
    <t>Φόροι από προμήθειες αγαθών και υπηρεσιών</t>
  </si>
  <si>
    <t>4124.0001</t>
  </si>
  <si>
    <t>Έσοδα υπέρ του Δημοσίου</t>
  </si>
  <si>
    <t>4124.0004</t>
  </si>
  <si>
    <t>Χαρτόσημο και ΟΓΑ από αμοιβές τρίτων</t>
  </si>
  <si>
    <t>4124.0006</t>
  </si>
  <si>
    <t>Έσοδο υπέρ ΦΠΑ Τελών Ελλιμενισμού</t>
  </si>
  <si>
    <t>4124.0007</t>
  </si>
  <si>
    <t>Λοιπές κρατήσεις υπέρ του Δημοσίου</t>
  </si>
  <si>
    <t>ΣΥΝΟΛΟ 412</t>
  </si>
  <si>
    <t>ΚΩΔΙΚΟΣ
413</t>
  </si>
  <si>
    <t>Ασφαλιστικές εισφορές</t>
  </si>
  <si>
    <t>4131.0002</t>
  </si>
  <si>
    <t>Έσοδα υπέρ ΜΤΝ</t>
  </si>
  <si>
    <t>4131.0004</t>
  </si>
  <si>
    <t>Έσοδα υπέρ ΙΚΑ</t>
  </si>
  <si>
    <t>4131.0014</t>
  </si>
  <si>
    <t>Έσοδα υπέρ ΤΠΔΥ</t>
  </si>
  <si>
    <t>ΣΥΝΟΛΟ 413</t>
  </si>
  <si>
    <t>ΚΩΔΙΚΟΣ
414</t>
  </si>
  <si>
    <t>Λοιπές εισπράξεις υπέρ τρίτων</t>
  </si>
  <si>
    <t>4141</t>
  </si>
  <si>
    <t>Κρατήσεις στις αποδοχές για την εξόφληση δανείων του ΤΠ και Δ</t>
  </si>
  <si>
    <t>4142.0003</t>
  </si>
  <si>
    <t>Έσοδα υπέρ ΟΑΕΔ</t>
  </si>
  <si>
    <t>4142.0004</t>
  </si>
  <si>
    <t>Λοιπές κρατήσεις υπέρ τρίτων.</t>
  </si>
  <si>
    <t>4142.0005</t>
  </si>
  <si>
    <t>Παρακράτηση 0,10% επί των δημοσίων συμβάσεων υπέρ της Ενιαίας Ανεξάρτητης Αρχής ημοσίων Συμβάσεων</t>
  </si>
  <si>
    <t>ΣΥΝΟΛΟ 414</t>
  </si>
  <si>
    <t>ΣΥΝΟΛΟ 41</t>
  </si>
  <si>
    <t>ΚΑΤΗΓΟΡΙΑ        : 42  ΕΠΙΣΤΡΟΦΕΣ ΧΡΗΜΑΤΩΝ</t>
  </si>
  <si>
    <t>ΚΩΔΙΚΟΣ
421</t>
  </si>
  <si>
    <t>Επιστροφές χρημάτων</t>
  </si>
  <si>
    <t>4211</t>
  </si>
  <si>
    <t>Επιστροφή χρημάτων από υπολόγους χρηματικών ενταλμάτων προπληρωμής</t>
  </si>
  <si>
    <t>4219</t>
  </si>
  <si>
    <t>Επιστροφή εν γένει χρημάτων.</t>
  </si>
  <si>
    <t>ΣΥΝΟΛΟ 421</t>
  </si>
  <si>
    <t>ΣΥΝΟΛΟ 42</t>
  </si>
  <si>
    <t>ΣΥΝΟΛΟ 4</t>
  </si>
  <si>
    <t>ΓΕΝΙΚΗ ΚΑΤΗΓΟΡΙΑ : 5  ΧΡΗΜΑΤΙΚΟ ΥΠΟΛΟΙΠΟ</t>
  </si>
  <si>
    <t>ΚΑΤΗΓΟΡΙΑ        : 51  ΧΡΗΜΑΤΙΚΟ ΥΠΟΛΟΙΠΟ ΠΡΟΗΓΟΥΜΕΝΗΣ ΧΡΗΣΗΣ</t>
  </si>
  <si>
    <t>ΚΩΔΙΚΟΣ
511</t>
  </si>
  <si>
    <t>Χρηματικό υπόλοιπο προερχόμενο από τακτικά έσοδα</t>
  </si>
  <si>
    <t>5111</t>
  </si>
  <si>
    <t>Χρηματικό υπόλοιπο προερχόμενο από τακτικά έσοδα για την κάλυψη  υποχρεώσεων παρελθόντων ετών</t>
  </si>
  <si>
    <t>5112</t>
  </si>
  <si>
    <t>Χρηματικό υπόλοιπο προερχόμενο από τακτικά έσοδα για την κάλυψη έργων του ΠΔΕ ή από πιστώσεις προοριζόμενες για δημόσιες</t>
  </si>
  <si>
    <t>5119</t>
  </si>
  <si>
    <t>Χρηματικό υπόλοιπο προερχόμενο από τακτικά έσοδα για την κάλυψη εν γένει δαπανών του δήμου.</t>
  </si>
  <si>
    <t>ΣΥΝΟΛΟ 511</t>
  </si>
  <si>
    <t>ΚΩΔΙΚΟΣ
512</t>
  </si>
  <si>
    <t>Χρηματικό υπόλοιπο προερχόμενο από έκτακτα έσοδα</t>
  </si>
  <si>
    <t>5122</t>
  </si>
  <si>
    <t>Χρηματικό υπόλοιπο προερχόμενο από έκτακτα έσοδα για την κάλυψη έργων του ΠΔΕ ή από πιστώσεις προοριζόμενες για δημόσιες</t>
  </si>
  <si>
    <t>ΣΥΝΟΛΟ 512</t>
  </si>
  <si>
    <t>ΣΥΝΟΛΟ 51</t>
  </si>
  <si>
    <t>ΣΥΝΟΛΟ 5</t>
  </si>
  <si>
    <t xml:space="preserve">ΓΕΝΙΚΟ ΣΥΝΟΛΟ </t>
  </si>
</sst>
</file>

<file path=xl/styles.xml><?xml version="1.0" encoding="utf-8"?>
<styleSheet xmlns="http://schemas.openxmlformats.org/spreadsheetml/2006/main">
  <numFmts count="3">
    <numFmt numFmtId="164" formatCode="General"/>
    <numFmt numFmtId="165" formatCode="@"/>
    <numFmt numFmtId="166" formatCode="#,##0.00"/>
  </numFmts>
  <fonts count="3">
    <font>
      <sz val="11"/>
      <color indexed="8"/>
      <name val="Calibri"/>
      <family val="2"/>
    </font>
    <font>
      <sz val="10"/>
      <name val="Arial"/>
      <family val="0"/>
    </font>
    <font>
      <b/>
      <sz val="11"/>
      <color indexed="8"/>
      <name val="Calibri"/>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7">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2" borderId="1" xfId="0" applyFont="1" applyFill="1" applyBorder="1" applyAlignment="1">
      <alignment horizontal="center"/>
    </xf>
    <xf numFmtId="164" fontId="2" fillId="2" borderId="2" xfId="0" applyFont="1" applyFill="1" applyBorder="1" applyAlignment="1">
      <alignment horizontal="center" vertical="center"/>
    </xf>
    <xf numFmtId="164" fontId="0" fillId="3" borderId="1" xfId="0" applyFont="1" applyFill="1" applyBorder="1" applyAlignment="1">
      <alignment horizontal="center" vertical="center"/>
    </xf>
    <xf numFmtId="164" fontId="0" fillId="3" borderId="1" xfId="0" applyFont="1" applyFill="1" applyBorder="1" applyAlignment="1">
      <alignment horizontal="center" vertical="center" wrapText="1"/>
    </xf>
    <xf numFmtId="164" fontId="2" fillId="2" borderId="2" xfId="0" applyFont="1" applyFill="1" applyBorder="1" applyAlignment="1">
      <alignment horizontal="center" vertical="center" wrapText="1"/>
    </xf>
    <xf numFmtId="165" fontId="0" fillId="0" borderId="3" xfId="0" applyNumberFormat="1" applyFont="1" applyBorder="1" applyAlignment="1">
      <alignment horizontal="center"/>
    </xf>
    <xf numFmtId="164" fontId="0" fillId="0" borderId="3" xfId="0" applyFont="1" applyBorder="1" applyAlignment="1">
      <alignment wrapText="1"/>
    </xf>
    <xf numFmtId="166" fontId="0" fillId="0" borderId="3" xfId="0" applyNumberFormat="1" applyBorder="1" applyAlignment="1">
      <alignment/>
    </xf>
    <xf numFmtId="166" fontId="0" fillId="2" borderId="3" xfId="0" applyNumberFormat="1" applyFill="1" applyBorder="1" applyAlignment="1">
      <alignment/>
    </xf>
    <xf numFmtId="166" fontId="0" fillId="2" borderId="2" xfId="0" applyNumberFormat="1" applyFill="1" applyBorder="1" applyAlignment="1">
      <alignment/>
    </xf>
    <xf numFmtId="165" fontId="0" fillId="0" borderId="4" xfId="0" applyNumberFormat="1" applyFont="1" applyBorder="1" applyAlignment="1">
      <alignment horizontal="center"/>
    </xf>
    <xf numFmtId="164" fontId="0" fillId="0" borderId="4" xfId="0" applyFont="1" applyBorder="1" applyAlignment="1">
      <alignment wrapText="1"/>
    </xf>
    <xf numFmtId="166" fontId="0" fillId="0" borderId="4" xfId="0" applyNumberFormat="1" applyBorder="1" applyAlignment="1">
      <alignment/>
    </xf>
    <xf numFmtId="166" fontId="0" fillId="2" borderId="4" xfId="0" applyNumberFormat="1" applyFill="1" applyBorder="1" applyAlignment="1">
      <alignment/>
    </xf>
    <xf numFmtId="166" fontId="0" fillId="2" borderId="5" xfId="0" applyNumberFormat="1" applyFill="1" applyBorder="1" applyAlignment="1">
      <alignment/>
    </xf>
    <xf numFmtId="165" fontId="2" fillId="2" borderId="2" xfId="0" applyNumberFormat="1" applyFont="1" applyFill="1" applyBorder="1" applyAlignment="1">
      <alignment horizontal="center"/>
    </xf>
    <xf numFmtId="164" fontId="2" fillId="2" borderId="2" xfId="0" applyFont="1" applyFill="1" applyBorder="1" applyAlignment="1">
      <alignment horizontal="center"/>
    </xf>
    <xf numFmtId="166" fontId="2" fillId="2" borderId="2" xfId="0" applyNumberFormat="1" applyFont="1" applyFill="1" applyBorder="1" applyAlignment="1">
      <alignment/>
    </xf>
    <xf numFmtId="165" fontId="2" fillId="2" borderId="1" xfId="0" applyNumberFormat="1" applyFont="1" applyFill="1" applyBorder="1" applyAlignment="1">
      <alignment horizontal="center"/>
    </xf>
    <xf numFmtId="166" fontId="2" fillId="2" borderId="1" xfId="0" applyNumberFormat="1" applyFont="1" applyFill="1" applyBorder="1" applyAlignment="1">
      <alignment/>
    </xf>
    <xf numFmtId="166" fontId="0" fillId="0" borderId="1" xfId="0" applyNumberFormat="1" applyFill="1" applyBorder="1" applyAlignment="1">
      <alignment/>
    </xf>
    <xf numFmtId="164" fontId="2" fillId="2" borderId="1" xfId="0" applyFont="1" applyFill="1" applyBorder="1" applyAlignment="1">
      <alignment/>
    </xf>
    <xf numFmtId="164" fontId="0" fillId="0" borderId="6"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4"/>
  <sheetViews>
    <sheetView tabSelected="1" workbookViewId="0" topLeftCell="A1">
      <selection activeCell="A1" sqref="A1"/>
    </sheetView>
  </sheetViews>
  <sheetFormatPr defaultColWidth="9.140625" defaultRowHeight="15"/>
  <cols>
    <col min="1" max="1" width="10.7109375" style="0" customWidth="1"/>
    <col min="2" max="2" width="26.7109375" style="0" customWidth="1"/>
    <col min="3" max="9" width="18.28125" style="0" customWidth="1"/>
  </cols>
  <sheetData>
    <row r="1" ht="15.75"/>
    <row r="2" spans="1:9" ht="15.75">
      <c r="A2" s="1" t="s">
        <v>0</v>
      </c>
      <c r="B2" s="1"/>
      <c r="C2" s="1"/>
      <c r="D2" s="1"/>
      <c r="E2" s="1"/>
      <c r="F2" s="1"/>
      <c r="G2" s="1"/>
      <c r="H2" s="1"/>
      <c r="I2" s="1"/>
    </row>
    <row r="4" spans="1:9" ht="15.75" customHeight="1">
      <c r="A4" s="2" t="s">
        <v>1</v>
      </c>
      <c r="B4" s="2" t="s">
        <v>2</v>
      </c>
      <c r="C4" s="3" t="s">
        <v>3</v>
      </c>
      <c r="D4" s="3"/>
      <c r="E4" s="3"/>
      <c r="F4" s="3"/>
      <c r="G4" s="4" t="s">
        <v>4</v>
      </c>
      <c r="H4" s="4"/>
      <c r="I4" s="4"/>
    </row>
    <row r="5" spans="1:9" ht="15" customHeight="1">
      <c r="A5" s="2"/>
      <c r="B5" s="2"/>
      <c r="C5" s="5" t="s">
        <v>5</v>
      </c>
      <c r="D5" s="5" t="s">
        <v>6</v>
      </c>
      <c r="E5" s="5" t="s">
        <v>7</v>
      </c>
      <c r="F5" s="5" t="s">
        <v>8</v>
      </c>
      <c r="G5" s="5" t="s">
        <v>9</v>
      </c>
      <c r="H5" s="5" t="s">
        <v>10</v>
      </c>
      <c r="I5" s="5" t="s">
        <v>11</v>
      </c>
    </row>
    <row r="6" spans="1:9" ht="30" customHeight="1">
      <c r="A6" s="2"/>
      <c r="B6" s="2"/>
      <c r="C6" s="5"/>
      <c r="D6" s="5"/>
      <c r="E6" s="5"/>
      <c r="F6" s="5"/>
      <c r="G6" s="5"/>
      <c r="H6" s="5"/>
      <c r="I6" s="5"/>
    </row>
    <row r="7" spans="1:9" ht="30">
      <c r="A7" s="6" t="s">
        <v>12</v>
      </c>
      <c r="B7" s="7" t="s">
        <v>13</v>
      </c>
      <c r="C7" s="8">
        <v>0</v>
      </c>
      <c r="D7" s="8">
        <v>1.43</v>
      </c>
      <c r="E7" s="8">
        <v>1.43</v>
      </c>
      <c r="F7" s="8">
        <v>2.8</v>
      </c>
      <c r="G7" s="9">
        <v>100</v>
      </c>
      <c r="H7" s="9">
        <v>100</v>
      </c>
      <c r="I7" s="10">
        <v>100</v>
      </c>
    </row>
    <row r="8" spans="1:9" ht="45">
      <c r="A8" s="11" t="s">
        <v>14</v>
      </c>
      <c r="B8" s="12" t="s">
        <v>15</v>
      </c>
      <c r="C8" s="13">
        <v>4500</v>
      </c>
      <c r="D8" s="13">
        <v>4449.88</v>
      </c>
      <c r="E8" s="13">
        <v>4449.88</v>
      </c>
      <c r="F8" s="13">
        <v>26034.94</v>
      </c>
      <c r="G8" s="14">
        <v>21900</v>
      </c>
      <c r="H8" s="14">
        <v>21900</v>
      </c>
      <c r="I8" s="15">
        <v>21900</v>
      </c>
    </row>
    <row r="9" spans="1:9" ht="15.75">
      <c r="A9" s="11" t="s">
        <v>16</v>
      </c>
      <c r="B9" s="12" t="s">
        <v>17</v>
      </c>
      <c r="C9" s="13">
        <v>54500</v>
      </c>
      <c r="D9" s="13">
        <v>31182.52</v>
      </c>
      <c r="E9" s="13">
        <v>31182.52</v>
      </c>
      <c r="F9" s="13">
        <v>40550.21</v>
      </c>
      <c r="G9" s="14">
        <v>49000</v>
      </c>
      <c r="H9" s="14">
        <v>49000</v>
      </c>
      <c r="I9" s="15">
        <v>49000</v>
      </c>
    </row>
    <row r="10" spans="1:9" ht="15.75">
      <c r="A10" s="16" t="s">
        <v>18</v>
      </c>
      <c r="B10" s="17" t="s">
        <v>19</v>
      </c>
      <c r="C10" s="18">
        <f>SUM(C7:C9)</f>
        <v>59000</v>
      </c>
      <c r="D10" s="18">
        <f>SUM(D7:D9)</f>
        <v>35633.83</v>
      </c>
      <c r="E10" s="18">
        <f>SUM(E7:E9)</f>
        <v>35633.83</v>
      </c>
      <c r="F10" s="18">
        <f>SUM(F7:F9)</f>
        <v>66587.95</v>
      </c>
      <c r="G10" s="18">
        <f>SUM(G7:G9)</f>
        <v>71000</v>
      </c>
      <c r="H10" s="18">
        <f>SUM(H7:H9)</f>
        <v>71000</v>
      </c>
      <c r="I10" s="18">
        <f>SUM(I7:I9)</f>
        <v>71000</v>
      </c>
    </row>
    <row r="11" spans="1:9" ht="30">
      <c r="A11" s="6" t="s">
        <v>20</v>
      </c>
      <c r="B11" s="7" t="s">
        <v>21</v>
      </c>
      <c r="C11" s="8">
        <v>63041.19</v>
      </c>
      <c r="D11" s="8">
        <v>0</v>
      </c>
      <c r="E11" s="8">
        <v>0</v>
      </c>
      <c r="F11" s="8">
        <v>0</v>
      </c>
      <c r="G11" s="9">
        <v>623041.1900000001</v>
      </c>
      <c r="H11" s="9">
        <v>623041.1900000001</v>
      </c>
      <c r="I11" s="10">
        <v>623041.1900000001</v>
      </c>
    </row>
    <row r="12" spans="1:9" ht="30">
      <c r="A12" s="11" t="s">
        <v>22</v>
      </c>
      <c r="B12" s="12" t="s">
        <v>23</v>
      </c>
      <c r="C12" s="13">
        <v>4000</v>
      </c>
      <c r="D12" s="13">
        <v>2172.8</v>
      </c>
      <c r="E12" s="13">
        <v>2172.8</v>
      </c>
      <c r="F12" s="13">
        <v>2552.2400000000002</v>
      </c>
      <c r="G12" s="14">
        <v>2800</v>
      </c>
      <c r="H12" s="14">
        <v>2800</v>
      </c>
      <c r="I12" s="15">
        <v>2800</v>
      </c>
    </row>
    <row r="13" spans="1:9" ht="15.75">
      <c r="A13" s="11" t="s">
        <v>24</v>
      </c>
      <c r="B13" s="12" t="s">
        <v>25</v>
      </c>
      <c r="C13" s="13">
        <v>0</v>
      </c>
      <c r="D13" s="13">
        <v>0</v>
      </c>
      <c r="E13" s="13">
        <v>0</v>
      </c>
      <c r="F13" s="13">
        <v>3.91</v>
      </c>
      <c r="G13" s="14">
        <v>0</v>
      </c>
      <c r="H13" s="14">
        <v>0</v>
      </c>
      <c r="I13" s="15">
        <v>0</v>
      </c>
    </row>
    <row r="14" spans="1:9" ht="15.75">
      <c r="A14" s="16" t="s">
        <v>26</v>
      </c>
      <c r="B14" s="17" t="s">
        <v>27</v>
      </c>
      <c r="C14" s="18">
        <f>SUM(C11:C13)</f>
        <v>67041.19</v>
      </c>
      <c r="D14" s="18">
        <f>SUM(D11:D13)</f>
        <v>2172.8</v>
      </c>
      <c r="E14" s="18">
        <f>SUM(E11:E13)</f>
        <v>2172.8</v>
      </c>
      <c r="F14" s="18">
        <f>SUM(F11:F13)</f>
        <v>2556.15</v>
      </c>
      <c r="G14" s="18">
        <f>SUM(G11:G13)</f>
        <v>625841.1900000001</v>
      </c>
      <c r="H14" s="18">
        <f>SUM(H11:H13)</f>
        <v>625841.1900000001</v>
      </c>
      <c r="I14" s="18">
        <f>SUM(I11:I13)</f>
        <v>625841.1900000001</v>
      </c>
    </row>
    <row r="15" spans="1:9" ht="15.75">
      <c r="A15" s="6" t="s">
        <v>28</v>
      </c>
      <c r="B15" s="7" t="s">
        <v>29</v>
      </c>
      <c r="C15" s="8">
        <v>0</v>
      </c>
      <c r="D15" s="8">
        <v>0</v>
      </c>
      <c r="E15" s="8">
        <v>0</v>
      </c>
      <c r="F15" s="8">
        <v>20662.82</v>
      </c>
      <c r="G15" s="9">
        <v>145</v>
      </c>
      <c r="H15" s="9">
        <v>145</v>
      </c>
      <c r="I15" s="10">
        <v>145</v>
      </c>
    </row>
    <row r="16" spans="1:9" ht="15.75">
      <c r="A16" s="16" t="s">
        <v>30</v>
      </c>
      <c r="B16" s="17" t="s">
        <v>31</v>
      </c>
      <c r="C16" s="18">
        <f>SUM(C15:C15)</f>
        <v>0</v>
      </c>
      <c r="D16" s="18">
        <f>SUM(D15:D15)</f>
        <v>0</v>
      </c>
      <c r="E16" s="18">
        <f>SUM(E15:E15)</f>
        <v>0</v>
      </c>
      <c r="F16" s="18">
        <f>SUM(F15:F15)</f>
        <v>20662.82</v>
      </c>
      <c r="G16" s="18">
        <f>SUM(G15:G15)</f>
        <v>145</v>
      </c>
      <c r="H16" s="18">
        <f>SUM(H15:H15)</f>
        <v>145</v>
      </c>
      <c r="I16" s="18">
        <f>SUM(I15:I15)</f>
        <v>145</v>
      </c>
    </row>
    <row r="17" spans="1:9" ht="45.75">
      <c r="A17" s="6" t="s">
        <v>32</v>
      </c>
      <c r="B17" s="7" t="s">
        <v>33</v>
      </c>
      <c r="C17" s="8">
        <v>159104.78</v>
      </c>
      <c r="D17" s="8">
        <v>4778.25</v>
      </c>
      <c r="E17" s="8">
        <v>4778.25</v>
      </c>
      <c r="F17" s="8">
        <v>5412.42</v>
      </c>
      <c r="G17" s="9">
        <v>156342.69</v>
      </c>
      <c r="H17" s="9">
        <v>156342.69</v>
      </c>
      <c r="I17" s="10">
        <v>156342.69</v>
      </c>
    </row>
    <row r="18" spans="1:9" ht="15.75">
      <c r="A18" s="16" t="s">
        <v>34</v>
      </c>
      <c r="B18" s="17" t="s">
        <v>35</v>
      </c>
      <c r="C18" s="18">
        <f>SUM(C17:C17)</f>
        <v>159104.78</v>
      </c>
      <c r="D18" s="18">
        <f>SUM(D17:D17)</f>
        <v>4778.25</v>
      </c>
      <c r="E18" s="18">
        <f>SUM(E17:E17)</f>
        <v>4778.25</v>
      </c>
      <c r="F18" s="18">
        <f>SUM(F17:F17)</f>
        <v>5412.42</v>
      </c>
      <c r="G18" s="18">
        <f>SUM(G17:G17)</f>
        <v>156342.69</v>
      </c>
      <c r="H18" s="18">
        <f>SUM(H17:H17)</f>
        <v>156342.69</v>
      </c>
      <c r="I18" s="18">
        <f>SUM(I17:I17)</f>
        <v>156342.69</v>
      </c>
    </row>
    <row r="19" spans="1:9" ht="30">
      <c r="A19" s="6" t="s">
        <v>36</v>
      </c>
      <c r="B19" s="7" t="s">
        <v>37</v>
      </c>
      <c r="C19" s="8">
        <v>50071</v>
      </c>
      <c r="D19" s="8">
        <v>6860.51</v>
      </c>
      <c r="E19" s="8">
        <v>6860.51</v>
      </c>
      <c r="F19" s="8">
        <v>13000</v>
      </c>
      <c r="G19" s="9">
        <v>51100</v>
      </c>
      <c r="H19" s="9">
        <v>51100</v>
      </c>
      <c r="I19" s="10">
        <v>51100</v>
      </c>
    </row>
    <row r="20" spans="1:9" ht="15.75">
      <c r="A20" s="11" t="s">
        <v>38</v>
      </c>
      <c r="B20" s="12" t="s">
        <v>39</v>
      </c>
      <c r="C20" s="13">
        <v>1000</v>
      </c>
      <c r="D20" s="13">
        <v>0</v>
      </c>
      <c r="E20" s="13">
        <v>0</v>
      </c>
      <c r="F20" s="13">
        <v>0</v>
      </c>
      <c r="G20" s="14">
        <v>800</v>
      </c>
      <c r="H20" s="14">
        <v>800</v>
      </c>
      <c r="I20" s="15">
        <v>800</v>
      </c>
    </row>
    <row r="21" spans="1:9" ht="15.75">
      <c r="A21" s="16" t="s">
        <v>40</v>
      </c>
      <c r="B21" s="17" t="s">
        <v>41</v>
      </c>
      <c r="C21" s="18">
        <f>SUM(C19:C20)</f>
        <v>51071</v>
      </c>
      <c r="D21" s="18">
        <f>SUM(D19:D20)</f>
        <v>6860.51</v>
      </c>
      <c r="E21" s="18">
        <f>SUM(E19:E20)</f>
        <v>6860.51</v>
      </c>
      <c r="F21" s="18">
        <f>SUM(F19:F20)</f>
        <v>13000</v>
      </c>
      <c r="G21" s="18">
        <f>SUM(G19:G20)</f>
        <v>51900</v>
      </c>
      <c r="H21" s="18">
        <f>SUM(H19:H20)</f>
        <v>51900</v>
      </c>
      <c r="I21" s="18">
        <f>SUM(I19:I20)</f>
        <v>51900</v>
      </c>
    </row>
    <row r="22" spans="1:9" ht="30.75">
      <c r="A22" s="6" t="s">
        <v>42</v>
      </c>
      <c r="B22" s="7" t="s">
        <v>43</v>
      </c>
      <c r="C22" s="8">
        <v>90000</v>
      </c>
      <c r="D22" s="8">
        <v>100426.74</v>
      </c>
      <c r="E22" s="8">
        <v>100426.74</v>
      </c>
      <c r="F22" s="8">
        <v>100426.74</v>
      </c>
      <c r="G22" s="9">
        <v>145874.76</v>
      </c>
      <c r="H22" s="9">
        <v>145874.76</v>
      </c>
      <c r="I22" s="10">
        <v>145874.76</v>
      </c>
    </row>
    <row r="23" spans="1:9" ht="15.75">
      <c r="A23" s="19" t="s">
        <v>44</v>
      </c>
      <c r="B23" s="1" t="s">
        <v>45</v>
      </c>
      <c r="C23" s="20">
        <f>SUM(C22:C22)</f>
        <v>90000</v>
      </c>
      <c r="D23" s="20">
        <f>SUM(D22:D22)</f>
        <v>100426.74</v>
      </c>
      <c r="E23" s="20">
        <f>SUM(E22:E22)</f>
        <v>100426.74</v>
      </c>
      <c r="F23" s="20">
        <f>SUM(F22:F22)</f>
        <v>100426.74</v>
      </c>
      <c r="G23" s="20">
        <f>SUM(G22:G22)</f>
        <v>145874.76</v>
      </c>
      <c r="H23" s="20">
        <f>SUM(H22:H22)</f>
        <v>145874.76</v>
      </c>
      <c r="I23" s="20">
        <f>SUM(I22:I22)</f>
        <v>145874.76</v>
      </c>
    </row>
    <row r="24" spans="2:9" ht="15.75">
      <c r="B24" s="1" t="s">
        <v>46</v>
      </c>
      <c r="C24" s="21">
        <f>(C10+C14+C16+C18+C21+C23)</f>
        <v>426216.97</v>
      </c>
      <c r="D24" s="21">
        <f>(D10+D14+D16+D18+D21+D23)</f>
        <v>149872.13</v>
      </c>
      <c r="E24" s="21">
        <f>(E10+E14+E16+E18+E21+E23)</f>
        <v>149872.13</v>
      </c>
      <c r="F24" s="21">
        <f>(F10+F14+F16+F18+F21+F23)</f>
        <v>208646.08</v>
      </c>
      <c r="G24" s="21">
        <f>(G10+G14+G16+G18+G21+G23)</f>
        <v>1051103.6400000001</v>
      </c>
      <c r="H24" s="21">
        <f>(H10+H14+H16+H18+H21+H23)</f>
        <v>1051103.6400000001</v>
      </c>
      <c r="I24" s="21">
        <f>(I10+I14+I16+I18+I21+I23)</f>
        <v>1051103.6400000001</v>
      </c>
    </row>
  </sheetData>
  <sheetProtection selectLockedCells="1" selectUnlockedCells="1"/>
  <mergeCells count="12">
    <mergeCell ref="A2:I2"/>
    <mergeCell ref="A4:A6"/>
    <mergeCell ref="B4:B6"/>
    <mergeCell ref="C4:F4"/>
    <mergeCell ref="G4:I4"/>
    <mergeCell ref="C5:C6"/>
    <mergeCell ref="D5:D6"/>
    <mergeCell ref="E5:E6"/>
    <mergeCell ref="F5:F6"/>
    <mergeCell ref="G5:G6"/>
    <mergeCell ref="H5:H6"/>
    <mergeCell ref="I5:I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I158"/>
  <sheetViews>
    <sheetView workbookViewId="0" topLeftCell="A1">
      <selection activeCell="A1" sqref="A1"/>
    </sheetView>
  </sheetViews>
  <sheetFormatPr defaultColWidth="9.140625" defaultRowHeight="15"/>
  <cols>
    <col min="1" max="1" width="10.7109375" style="0" customWidth="1"/>
    <col min="2" max="2" width="26.7109375" style="0" customWidth="1"/>
    <col min="3" max="9" width="18.28125" style="0" customWidth="1"/>
  </cols>
  <sheetData>
    <row r="1" ht="15.75"/>
    <row r="2" spans="1:9" ht="15.75">
      <c r="A2" s="22" t="s">
        <v>47</v>
      </c>
      <c r="B2" s="22"/>
      <c r="C2" s="22"/>
      <c r="D2" s="22"/>
      <c r="E2" s="22"/>
      <c r="F2" s="22"/>
      <c r="G2" s="22"/>
      <c r="H2" s="22"/>
      <c r="I2" s="22"/>
    </row>
    <row r="4" spans="1:9" ht="15.75">
      <c r="A4" s="22" t="s">
        <v>48</v>
      </c>
      <c r="B4" s="22"/>
      <c r="C4" s="22"/>
      <c r="D4" s="22"/>
      <c r="E4" s="22"/>
      <c r="F4" s="22"/>
      <c r="G4" s="22"/>
      <c r="H4" s="22"/>
      <c r="I4" s="22"/>
    </row>
    <row r="6" spans="1:9" ht="15.75" customHeight="1">
      <c r="A6" s="5" t="s">
        <v>49</v>
      </c>
      <c r="B6" s="5" t="s">
        <v>50</v>
      </c>
      <c r="C6" s="3" t="s">
        <v>3</v>
      </c>
      <c r="D6" s="3"/>
      <c r="E6" s="3"/>
      <c r="F6" s="3"/>
      <c r="G6" s="3" t="s">
        <v>4</v>
      </c>
      <c r="H6" s="3"/>
      <c r="I6" s="3"/>
    </row>
    <row r="7" spans="1:9" ht="15" customHeight="1">
      <c r="A7" s="5"/>
      <c r="B7" s="5"/>
      <c r="C7" s="5" t="s">
        <v>5</v>
      </c>
      <c r="D7" s="5" t="s">
        <v>6</v>
      </c>
      <c r="E7" s="5" t="s">
        <v>7</v>
      </c>
      <c r="F7" s="5" t="s">
        <v>8</v>
      </c>
      <c r="G7" s="5" t="s">
        <v>9</v>
      </c>
      <c r="H7" s="5" t="s">
        <v>10</v>
      </c>
      <c r="I7" s="5" t="s">
        <v>11</v>
      </c>
    </row>
    <row r="8" spans="1:9" ht="30" customHeight="1">
      <c r="A8" s="5"/>
      <c r="B8" s="5"/>
      <c r="C8" s="5"/>
      <c r="D8" s="5"/>
      <c r="E8" s="5"/>
      <c r="F8" s="5"/>
      <c r="G8" s="5"/>
      <c r="H8" s="5"/>
      <c r="I8" s="5"/>
    </row>
    <row r="9" spans="1:9" ht="30.75">
      <c r="A9" s="6" t="s">
        <v>51</v>
      </c>
      <c r="B9" s="7" t="s">
        <v>52</v>
      </c>
      <c r="C9" s="8">
        <v>0</v>
      </c>
      <c r="D9" s="8">
        <v>1.43</v>
      </c>
      <c r="E9" s="8">
        <v>1.43</v>
      </c>
      <c r="F9" s="8">
        <v>2.8</v>
      </c>
      <c r="G9" s="9">
        <v>100</v>
      </c>
      <c r="H9" s="9">
        <v>100</v>
      </c>
      <c r="I9" s="10">
        <v>100</v>
      </c>
    </row>
    <row r="10" spans="1:9" ht="15.75">
      <c r="A10" s="23"/>
      <c r="B10" s="1" t="s">
        <v>53</v>
      </c>
      <c r="C10" s="20">
        <f>SUM(C9:C9)</f>
        <v>0</v>
      </c>
      <c r="D10" s="20">
        <f>SUM(D9:D9)</f>
        <v>1.43</v>
      </c>
      <c r="E10" s="20">
        <f>SUM(E9:E9)</f>
        <v>1.43</v>
      </c>
      <c r="F10" s="20">
        <f>SUM(F9:F9)</f>
        <v>2.8</v>
      </c>
      <c r="G10" s="20">
        <f>SUM(G9:G9)</f>
        <v>100</v>
      </c>
      <c r="H10" s="20">
        <f>SUM(H9:H9)</f>
        <v>100</v>
      </c>
      <c r="I10" s="20">
        <f>SUM(I9:I9)</f>
        <v>100</v>
      </c>
    </row>
    <row r="11" spans="2:9" ht="15.75">
      <c r="B11" s="1" t="s">
        <v>54</v>
      </c>
      <c r="C11" s="20">
        <f>(C10)</f>
        <v>0</v>
      </c>
      <c r="D11" s="20">
        <f>(D10)</f>
        <v>1.43</v>
      </c>
      <c r="E11" s="20">
        <f>(E10)</f>
        <v>1.43</v>
      </c>
      <c r="F11" s="20">
        <f>(F10)</f>
        <v>2.8</v>
      </c>
      <c r="G11" s="20">
        <f>(G10)</f>
        <v>100</v>
      </c>
      <c r="H11" s="20">
        <f>(H10)</f>
        <v>100</v>
      </c>
      <c r="I11" s="20">
        <f>(I10)</f>
        <v>100</v>
      </c>
    </row>
    <row r="13" spans="1:9" ht="15.75">
      <c r="A13" s="22" t="s">
        <v>55</v>
      </c>
      <c r="B13" s="22"/>
      <c r="C13" s="22"/>
      <c r="D13" s="22"/>
      <c r="E13" s="22"/>
      <c r="F13" s="22"/>
      <c r="G13" s="22"/>
      <c r="H13" s="22"/>
      <c r="I13" s="22"/>
    </row>
    <row r="15" spans="1:9" ht="15.75" customHeight="1">
      <c r="A15" s="5" t="s">
        <v>56</v>
      </c>
      <c r="B15" s="5" t="s">
        <v>57</v>
      </c>
      <c r="C15" s="3" t="s">
        <v>3</v>
      </c>
      <c r="D15" s="3"/>
      <c r="E15" s="3"/>
      <c r="F15" s="3"/>
      <c r="G15" s="3" t="s">
        <v>4</v>
      </c>
      <c r="H15" s="3"/>
      <c r="I15" s="3"/>
    </row>
    <row r="16" spans="1:9" ht="15" customHeight="1">
      <c r="A16" s="5"/>
      <c r="B16" s="5"/>
      <c r="C16" s="5" t="s">
        <v>5</v>
      </c>
      <c r="D16" s="5" t="s">
        <v>6</v>
      </c>
      <c r="E16" s="5" t="s">
        <v>7</v>
      </c>
      <c r="F16" s="5" t="s">
        <v>8</v>
      </c>
      <c r="G16" s="5" t="s">
        <v>9</v>
      </c>
      <c r="H16" s="5" t="s">
        <v>10</v>
      </c>
      <c r="I16" s="5" t="s">
        <v>11</v>
      </c>
    </row>
    <row r="17" spans="1:9" ht="30" customHeight="1">
      <c r="A17" s="5"/>
      <c r="B17" s="5"/>
      <c r="C17" s="5"/>
      <c r="D17" s="5"/>
      <c r="E17" s="5"/>
      <c r="F17" s="5"/>
      <c r="G17" s="5"/>
      <c r="H17" s="5"/>
      <c r="I17" s="5"/>
    </row>
    <row r="18" spans="1:9" ht="30.75">
      <c r="A18" s="6" t="s">
        <v>58</v>
      </c>
      <c r="B18" s="7" t="s">
        <v>59</v>
      </c>
      <c r="C18" s="8">
        <v>4500</v>
      </c>
      <c r="D18" s="8">
        <v>4449.88</v>
      </c>
      <c r="E18" s="8">
        <v>4449.88</v>
      </c>
      <c r="F18" s="8">
        <v>26034.94</v>
      </c>
      <c r="G18" s="9">
        <v>21900</v>
      </c>
      <c r="H18" s="9">
        <v>21900</v>
      </c>
      <c r="I18" s="10">
        <v>21900</v>
      </c>
    </row>
    <row r="19" spans="1:9" ht="15.75">
      <c r="A19" s="23"/>
      <c r="B19" s="1" t="s">
        <v>60</v>
      </c>
      <c r="C19" s="20">
        <f>SUM(C18:C18)</f>
        <v>4500</v>
      </c>
      <c r="D19" s="20">
        <f>SUM(D18:D18)</f>
        <v>4449.88</v>
      </c>
      <c r="E19" s="20">
        <f>SUM(E18:E18)</f>
        <v>4449.88</v>
      </c>
      <c r="F19" s="20">
        <f>SUM(F18:F18)</f>
        <v>26034.94</v>
      </c>
      <c r="G19" s="20">
        <f>SUM(G18:G18)</f>
        <v>21900</v>
      </c>
      <c r="H19" s="20">
        <f>SUM(H18:H18)</f>
        <v>21900</v>
      </c>
      <c r="I19" s="20">
        <f>SUM(I18:I18)</f>
        <v>21900</v>
      </c>
    </row>
    <row r="20" spans="2:9" ht="15.75">
      <c r="B20" s="1" t="s">
        <v>61</v>
      </c>
      <c r="C20" s="20">
        <f>(C19)</f>
        <v>4500</v>
      </c>
      <c r="D20" s="20">
        <f>(D19)</f>
        <v>4449.88</v>
      </c>
      <c r="E20" s="20">
        <f>(E19)</f>
        <v>4449.88</v>
      </c>
      <c r="F20" s="20">
        <f>(F19)</f>
        <v>26034.94</v>
      </c>
      <c r="G20" s="20">
        <f>(G19)</f>
        <v>21900</v>
      </c>
      <c r="H20" s="20">
        <f>(H19)</f>
        <v>21900</v>
      </c>
      <c r="I20" s="20">
        <f>(I19)</f>
        <v>21900</v>
      </c>
    </row>
    <row r="22" spans="1:9" ht="15.75">
      <c r="A22" s="22" t="s">
        <v>62</v>
      </c>
      <c r="B22" s="22"/>
      <c r="C22" s="22"/>
      <c r="D22" s="22"/>
      <c r="E22" s="22"/>
      <c r="F22" s="22"/>
      <c r="G22" s="22"/>
      <c r="H22" s="22"/>
      <c r="I22" s="22"/>
    </row>
    <row r="24" spans="1:9" ht="15.75" customHeight="1">
      <c r="A24" s="5" t="s">
        <v>63</v>
      </c>
      <c r="B24" s="5" t="s">
        <v>64</v>
      </c>
      <c r="C24" s="3" t="s">
        <v>3</v>
      </c>
      <c r="D24" s="3"/>
      <c r="E24" s="3"/>
      <c r="F24" s="3"/>
      <c r="G24" s="3" t="s">
        <v>4</v>
      </c>
      <c r="H24" s="3"/>
      <c r="I24" s="3"/>
    </row>
    <row r="25" spans="1:9" ht="15" customHeight="1">
      <c r="A25" s="5"/>
      <c r="B25" s="5"/>
      <c r="C25" s="5" t="s">
        <v>5</v>
      </c>
      <c r="D25" s="5" t="s">
        <v>6</v>
      </c>
      <c r="E25" s="5" t="s">
        <v>7</v>
      </c>
      <c r="F25" s="5" t="s">
        <v>8</v>
      </c>
      <c r="G25" s="5" t="s">
        <v>9</v>
      </c>
      <c r="H25" s="5" t="s">
        <v>10</v>
      </c>
      <c r="I25" s="5" t="s">
        <v>11</v>
      </c>
    </row>
    <row r="26" spans="1:9" ht="30" customHeight="1">
      <c r="A26" s="5"/>
      <c r="B26" s="5"/>
      <c r="C26" s="5"/>
      <c r="D26" s="5"/>
      <c r="E26" s="5"/>
      <c r="F26" s="5"/>
      <c r="G26" s="5"/>
      <c r="H26" s="5"/>
      <c r="I26" s="5"/>
    </row>
    <row r="27" spans="1:9" ht="45">
      <c r="A27" s="6" t="s">
        <v>65</v>
      </c>
      <c r="B27" s="7" t="s">
        <v>66</v>
      </c>
      <c r="C27" s="8">
        <v>2000</v>
      </c>
      <c r="D27" s="8">
        <v>168.03</v>
      </c>
      <c r="E27" s="8">
        <v>168.03</v>
      </c>
      <c r="F27" s="8">
        <v>269.3</v>
      </c>
      <c r="G27" s="9">
        <v>1000</v>
      </c>
      <c r="H27" s="9">
        <v>1000</v>
      </c>
      <c r="I27" s="10">
        <v>1000</v>
      </c>
    </row>
    <row r="28" spans="1:9" ht="45">
      <c r="A28" s="11" t="s">
        <v>67</v>
      </c>
      <c r="B28" s="12" t="s">
        <v>68</v>
      </c>
      <c r="C28" s="13">
        <v>2000</v>
      </c>
      <c r="D28" s="13">
        <v>0</v>
      </c>
      <c r="E28" s="13">
        <v>0</v>
      </c>
      <c r="F28" s="13">
        <v>0</v>
      </c>
      <c r="G28" s="14">
        <v>0</v>
      </c>
      <c r="H28" s="14">
        <v>0</v>
      </c>
      <c r="I28" s="15">
        <v>0</v>
      </c>
    </row>
    <row r="29" spans="1:9" ht="45">
      <c r="A29" s="11" t="s">
        <v>69</v>
      </c>
      <c r="B29" s="12" t="s">
        <v>70</v>
      </c>
      <c r="C29" s="13">
        <v>45000</v>
      </c>
      <c r="D29" s="13">
        <v>20876.75</v>
      </c>
      <c r="E29" s="13">
        <v>20876.75</v>
      </c>
      <c r="F29" s="13">
        <v>30143.17</v>
      </c>
      <c r="G29" s="14">
        <v>38000</v>
      </c>
      <c r="H29" s="14">
        <v>38000</v>
      </c>
      <c r="I29" s="15">
        <v>38000</v>
      </c>
    </row>
    <row r="30" spans="1:9" ht="45">
      <c r="A30" s="11" t="s">
        <v>71</v>
      </c>
      <c r="B30" s="12" t="s">
        <v>72</v>
      </c>
      <c r="C30" s="13">
        <v>2000</v>
      </c>
      <c r="D30" s="13">
        <v>0</v>
      </c>
      <c r="E30" s="13">
        <v>0</v>
      </c>
      <c r="F30" s="13">
        <v>0</v>
      </c>
      <c r="G30" s="14">
        <v>0</v>
      </c>
      <c r="H30" s="14">
        <v>0</v>
      </c>
      <c r="I30" s="15">
        <v>0</v>
      </c>
    </row>
    <row r="31" spans="1:9" ht="45">
      <c r="A31" s="11" t="s">
        <v>73</v>
      </c>
      <c r="B31" s="12" t="s">
        <v>74</v>
      </c>
      <c r="C31" s="13">
        <v>2000</v>
      </c>
      <c r="D31" s="13">
        <v>0</v>
      </c>
      <c r="E31" s="13">
        <v>0</v>
      </c>
      <c r="F31" s="13">
        <v>0</v>
      </c>
      <c r="G31" s="14">
        <v>0</v>
      </c>
      <c r="H31" s="14">
        <v>0</v>
      </c>
      <c r="I31" s="15">
        <v>0</v>
      </c>
    </row>
    <row r="32" spans="1:9" ht="45.75">
      <c r="A32" s="11" t="s">
        <v>75</v>
      </c>
      <c r="B32" s="12" t="s">
        <v>76</v>
      </c>
      <c r="C32" s="13">
        <v>1500</v>
      </c>
      <c r="D32" s="13">
        <v>10137.74</v>
      </c>
      <c r="E32" s="13">
        <v>10137.74</v>
      </c>
      <c r="F32" s="13">
        <v>10137.74</v>
      </c>
      <c r="G32" s="14">
        <v>10000</v>
      </c>
      <c r="H32" s="14">
        <v>10000</v>
      </c>
      <c r="I32" s="15">
        <v>10000</v>
      </c>
    </row>
    <row r="33" spans="1:9" ht="15.75">
      <c r="A33" s="23"/>
      <c r="B33" s="1" t="s">
        <v>77</v>
      </c>
      <c r="C33" s="20">
        <f>SUM(C27:C32)</f>
        <v>54500</v>
      </c>
      <c r="D33" s="20">
        <f>SUM(D27:D32)</f>
        <v>31182.519999999997</v>
      </c>
      <c r="E33" s="20">
        <f>SUM(E27:E32)</f>
        <v>31182.519999999997</v>
      </c>
      <c r="F33" s="20">
        <f>SUM(F27:F32)</f>
        <v>40550.21</v>
      </c>
      <c r="G33" s="20">
        <f>SUM(G27:G32)</f>
        <v>49000</v>
      </c>
      <c r="H33" s="20">
        <f>SUM(H27:H32)</f>
        <v>49000</v>
      </c>
      <c r="I33" s="20">
        <f>SUM(I27:I32)</f>
        <v>49000</v>
      </c>
    </row>
    <row r="34" spans="2:9" ht="15.75">
      <c r="B34" s="1" t="s">
        <v>78</v>
      </c>
      <c r="C34" s="20">
        <f>(C33)</f>
        <v>54500</v>
      </c>
      <c r="D34" s="20">
        <f>(D33)</f>
        <v>31182.519999999997</v>
      </c>
      <c r="E34" s="20">
        <f>(E33)</f>
        <v>31182.519999999997</v>
      </c>
      <c r="F34" s="20">
        <f>(F33)</f>
        <v>40550.21</v>
      </c>
      <c r="G34" s="20">
        <f>(G33)</f>
        <v>49000</v>
      </c>
      <c r="H34" s="20">
        <f>(H33)</f>
        <v>49000</v>
      </c>
      <c r="I34" s="20">
        <f>(I33)</f>
        <v>49000</v>
      </c>
    </row>
    <row r="35" spans="2:9" ht="15.75">
      <c r="B35" s="1" t="s">
        <v>79</v>
      </c>
      <c r="C35" s="20">
        <f>(C11+C20+C34)</f>
        <v>59000</v>
      </c>
      <c r="D35" s="20">
        <f>(D11+D20+D34)</f>
        <v>35633.829999999994</v>
      </c>
      <c r="E35" s="20">
        <f>(E11+E20+E34)</f>
        <v>35633.829999999994</v>
      </c>
      <c r="F35" s="20">
        <f>(F11+F20+F34)</f>
        <v>66587.95</v>
      </c>
      <c r="G35" s="20">
        <f>(G11+G20+G34)</f>
        <v>71000</v>
      </c>
      <c r="H35" s="20">
        <f>(H11+H20+H34)</f>
        <v>71000</v>
      </c>
      <c r="I35" s="20">
        <f>(I11+I20+I34)</f>
        <v>71000</v>
      </c>
    </row>
    <row r="37" spans="1:9" ht="15.75">
      <c r="A37" s="22" t="s">
        <v>80</v>
      </c>
      <c r="B37" s="22"/>
      <c r="C37" s="22"/>
      <c r="D37" s="22"/>
      <c r="E37" s="22"/>
      <c r="F37" s="22"/>
      <c r="G37" s="22"/>
      <c r="H37" s="22"/>
      <c r="I37" s="22"/>
    </row>
    <row r="39" spans="1:9" ht="15.75">
      <c r="A39" s="22" t="s">
        <v>81</v>
      </c>
      <c r="B39" s="22"/>
      <c r="C39" s="22"/>
      <c r="D39" s="22"/>
      <c r="E39" s="22"/>
      <c r="F39" s="22"/>
      <c r="G39" s="22"/>
      <c r="H39" s="22"/>
      <c r="I39" s="22"/>
    </row>
    <row r="41" spans="1:9" ht="15.75" customHeight="1">
      <c r="A41" s="5" t="s">
        <v>82</v>
      </c>
      <c r="B41" s="5" t="s">
        <v>83</v>
      </c>
      <c r="C41" s="3" t="s">
        <v>3</v>
      </c>
      <c r="D41" s="3"/>
      <c r="E41" s="3"/>
      <c r="F41" s="3"/>
      <c r="G41" s="3" t="s">
        <v>4</v>
      </c>
      <c r="H41" s="3"/>
      <c r="I41" s="3"/>
    </row>
    <row r="42" spans="1:9" ht="15" customHeight="1">
      <c r="A42" s="5"/>
      <c r="B42" s="5"/>
      <c r="C42" s="5" t="s">
        <v>5</v>
      </c>
      <c r="D42" s="5" t="s">
        <v>6</v>
      </c>
      <c r="E42" s="5" t="s">
        <v>7</v>
      </c>
      <c r="F42" s="5" t="s">
        <v>8</v>
      </c>
      <c r="G42" s="5" t="s">
        <v>9</v>
      </c>
      <c r="H42" s="5" t="s">
        <v>10</v>
      </c>
      <c r="I42" s="5" t="s">
        <v>11</v>
      </c>
    </row>
    <row r="43" spans="1:9" ht="30" customHeight="1">
      <c r="A43" s="5"/>
      <c r="B43" s="5"/>
      <c r="C43" s="5"/>
      <c r="D43" s="5"/>
      <c r="E43" s="5"/>
      <c r="F43" s="5"/>
      <c r="G43" s="5"/>
      <c r="H43" s="5"/>
      <c r="I43" s="5"/>
    </row>
    <row r="44" spans="1:9" ht="75">
      <c r="A44" s="6" t="s">
        <v>84</v>
      </c>
      <c r="B44" s="7" t="s">
        <v>85</v>
      </c>
      <c r="C44" s="8">
        <v>63041.19</v>
      </c>
      <c r="D44" s="8">
        <v>0</v>
      </c>
      <c r="E44" s="8">
        <v>0</v>
      </c>
      <c r="F44" s="8">
        <v>0</v>
      </c>
      <c r="G44" s="9">
        <v>123041.19</v>
      </c>
      <c r="H44" s="9">
        <v>123041.19</v>
      </c>
      <c r="I44" s="10">
        <v>123041.19</v>
      </c>
    </row>
    <row r="45" spans="1:9" ht="165.75">
      <c r="A45" s="11" t="s">
        <v>86</v>
      </c>
      <c r="B45" s="12" t="s">
        <v>87</v>
      </c>
      <c r="C45" s="13">
        <v>0</v>
      </c>
      <c r="D45" s="13">
        <v>0</v>
      </c>
      <c r="E45" s="13">
        <v>0</v>
      </c>
      <c r="F45" s="13">
        <v>0</v>
      </c>
      <c r="G45" s="14">
        <v>500000</v>
      </c>
      <c r="H45" s="14">
        <v>500000</v>
      </c>
      <c r="I45" s="15">
        <v>500000</v>
      </c>
    </row>
    <row r="46" spans="1:9" ht="15.75">
      <c r="A46" s="23"/>
      <c r="B46" s="1" t="s">
        <v>88</v>
      </c>
      <c r="C46" s="20">
        <f>SUM(C44:C45)</f>
        <v>63041.19</v>
      </c>
      <c r="D46" s="20">
        <f>SUM(D44:D45)</f>
        <v>0</v>
      </c>
      <c r="E46" s="20">
        <f>SUM(E44:E45)</f>
        <v>0</v>
      </c>
      <c r="F46" s="20">
        <f>SUM(F44:F45)</f>
        <v>0</v>
      </c>
      <c r="G46" s="20">
        <f>SUM(G44:G45)</f>
        <v>623041.19</v>
      </c>
      <c r="H46" s="20">
        <f>SUM(H44:H45)</f>
        <v>623041.19</v>
      </c>
      <c r="I46" s="20">
        <f>SUM(I44:I45)</f>
        <v>623041.19</v>
      </c>
    </row>
    <row r="47" spans="2:9" ht="15.75">
      <c r="B47" s="1" t="s">
        <v>89</v>
      </c>
      <c r="C47" s="20">
        <f>(C46)</f>
        <v>63041.19</v>
      </c>
      <c r="D47" s="20">
        <f>(D46)</f>
        <v>0</v>
      </c>
      <c r="E47" s="20">
        <f>(E46)</f>
        <v>0</v>
      </c>
      <c r="F47" s="20">
        <f>(F46)</f>
        <v>0</v>
      </c>
      <c r="G47" s="20">
        <f>(G46)</f>
        <v>623041.19</v>
      </c>
      <c r="H47" s="20">
        <f>(H46)</f>
        <v>623041.19</v>
      </c>
      <c r="I47" s="20">
        <f>(I46)</f>
        <v>623041.19</v>
      </c>
    </row>
    <row r="49" spans="1:9" ht="15.75">
      <c r="A49" s="22" t="s">
        <v>90</v>
      </c>
      <c r="B49" s="22"/>
      <c r="C49" s="22"/>
      <c r="D49" s="22"/>
      <c r="E49" s="22"/>
      <c r="F49" s="22"/>
      <c r="G49" s="22"/>
      <c r="H49" s="22"/>
      <c r="I49" s="22"/>
    </row>
    <row r="51" spans="1:9" ht="15.75" customHeight="1">
      <c r="A51" s="5" t="s">
        <v>91</v>
      </c>
      <c r="B51" s="5" t="s">
        <v>92</v>
      </c>
      <c r="C51" s="3" t="s">
        <v>3</v>
      </c>
      <c r="D51" s="3"/>
      <c r="E51" s="3"/>
      <c r="F51" s="3"/>
      <c r="G51" s="3" t="s">
        <v>4</v>
      </c>
      <c r="H51" s="3"/>
      <c r="I51" s="3"/>
    </row>
    <row r="52" spans="1:9" ht="15" customHeight="1">
      <c r="A52" s="5"/>
      <c r="B52" s="5"/>
      <c r="C52" s="5" t="s">
        <v>5</v>
      </c>
      <c r="D52" s="5" t="s">
        <v>6</v>
      </c>
      <c r="E52" s="5" t="s">
        <v>7</v>
      </c>
      <c r="F52" s="5" t="s">
        <v>8</v>
      </c>
      <c r="G52" s="5" t="s">
        <v>9</v>
      </c>
      <c r="H52" s="5" t="s">
        <v>10</v>
      </c>
      <c r="I52" s="5" t="s">
        <v>11</v>
      </c>
    </row>
    <row r="53" spans="1:9" ht="30" customHeight="1">
      <c r="A53" s="5"/>
      <c r="B53" s="5"/>
      <c r="C53" s="5"/>
      <c r="D53" s="5"/>
      <c r="E53" s="5"/>
      <c r="F53" s="5"/>
      <c r="G53" s="5"/>
      <c r="H53" s="5"/>
      <c r="I53" s="5"/>
    </row>
    <row r="54" spans="1:9" ht="60">
      <c r="A54" s="6" t="s">
        <v>93</v>
      </c>
      <c r="B54" s="7" t="s">
        <v>94</v>
      </c>
      <c r="C54" s="8">
        <v>1000</v>
      </c>
      <c r="D54" s="8">
        <v>732.8</v>
      </c>
      <c r="E54" s="8">
        <v>732.8</v>
      </c>
      <c r="F54" s="8">
        <v>872.24</v>
      </c>
      <c r="G54" s="9">
        <v>1000</v>
      </c>
      <c r="H54" s="9">
        <v>1000</v>
      </c>
      <c r="I54" s="10">
        <v>1000</v>
      </c>
    </row>
    <row r="55" spans="1:9" ht="45.75">
      <c r="A55" s="11" t="s">
        <v>95</v>
      </c>
      <c r="B55" s="12" t="s">
        <v>96</v>
      </c>
      <c r="C55" s="13">
        <v>3000</v>
      </c>
      <c r="D55" s="13">
        <v>1440</v>
      </c>
      <c r="E55" s="13">
        <v>1440</v>
      </c>
      <c r="F55" s="13">
        <v>1680</v>
      </c>
      <c r="G55" s="14">
        <v>1800</v>
      </c>
      <c r="H55" s="14">
        <v>1800</v>
      </c>
      <c r="I55" s="15">
        <v>1800</v>
      </c>
    </row>
    <row r="56" spans="1:9" ht="15.75">
      <c r="A56" s="23"/>
      <c r="B56" s="1" t="s">
        <v>97</v>
      </c>
      <c r="C56" s="20">
        <f>SUM(C54:C55)</f>
        <v>4000</v>
      </c>
      <c r="D56" s="20">
        <f>SUM(D54:D55)</f>
        <v>2172.8</v>
      </c>
      <c r="E56" s="20">
        <f>SUM(E54:E55)</f>
        <v>2172.8</v>
      </c>
      <c r="F56" s="20">
        <f>SUM(F54:F55)</f>
        <v>2552.24</v>
      </c>
      <c r="G56" s="20">
        <f>SUM(G54:G55)</f>
        <v>2800</v>
      </c>
      <c r="H56" s="20">
        <f>SUM(H54:H55)</f>
        <v>2800</v>
      </c>
      <c r="I56" s="20">
        <f>SUM(I54:I55)</f>
        <v>2800</v>
      </c>
    </row>
    <row r="57" spans="2:9" ht="15.75">
      <c r="B57" s="1" t="s">
        <v>98</v>
      </c>
      <c r="C57" s="20">
        <f>(C56)</f>
        <v>4000</v>
      </c>
      <c r="D57" s="20">
        <f>(D56)</f>
        <v>2172.8</v>
      </c>
      <c r="E57" s="20">
        <f>(E56)</f>
        <v>2172.8</v>
      </c>
      <c r="F57" s="20">
        <f>(F56)</f>
        <v>2552.24</v>
      </c>
      <c r="G57" s="20">
        <f>(G56)</f>
        <v>2800</v>
      </c>
      <c r="H57" s="20">
        <f>(H56)</f>
        <v>2800</v>
      </c>
      <c r="I57" s="20">
        <f>(I56)</f>
        <v>2800</v>
      </c>
    </row>
    <row r="59" spans="1:9" ht="15.75">
      <c r="A59" s="22" t="s">
        <v>99</v>
      </c>
      <c r="B59" s="22"/>
      <c r="C59" s="22"/>
      <c r="D59" s="22"/>
      <c r="E59" s="22"/>
      <c r="F59" s="22"/>
      <c r="G59" s="22"/>
      <c r="H59" s="22"/>
      <c r="I59" s="22"/>
    </row>
    <row r="61" spans="1:9" ht="15.75" customHeight="1">
      <c r="A61" s="5" t="s">
        <v>100</v>
      </c>
      <c r="B61" s="5" t="s">
        <v>25</v>
      </c>
      <c r="C61" s="3" t="s">
        <v>3</v>
      </c>
      <c r="D61" s="3"/>
      <c r="E61" s="3"/>
      <c r="F61" s="3"/>
      <c r="G61" s="3" t="s">
        <v>4</v>
      </c>
      <c r="H61" s="3"/>
      <c r="I61" s="3"/>
    </row>
    <row r="62" spans="1:9" ht="15" customHeight="1">
      <c r="A62" s="5"/>
      <c r="B62" s="5"/>
      <c r="C62" s="5" t="s">
        <v>5</v>
      </c>
      <c r="D62" s="5" t="s">
        <v>6</v>
      </c>
      <c r="E62" s="5" t="s">
        <v>7</v>
      </c>
      <c r="F62" s="5" t="s">
        <v>8</v>
      </c>
      <c r="G62" s="5" t="s">
        <v>9</v>
      </c>
      <c r="H62" s="5" t="s">
        <v>10</v>
      </c>
      <c r="I62" s="5" t="s">
        <v>11</v>
      </c>
    </row>
    <row r="63" spans="1:9" ht="30" customHeight="1">
      <c r="A63" s="5"/>
      <c r="B63" s="5"/>
      <c r="C63" s="5"/>
      <c r="D63" s="5"/>
      <c r="E63" s="5"/>
      <c r="F63" s="5"/>
      <c r="G63" s="5"/>
      <c r="H63" s="5"/>
      <c r="I63" s="5"/>
    </row>
    <row r="64" spans="1:9" ht="30.75">
      <c r="A64" s="6" t="s">
        <v>101</v>
      </c>
      <c r="B64" s="7" t="s">
        <v>102</v>
      </c>
      <c r="C64" s="8">
        <v>0</v>
      </c>
      <c r="D64" s="8">
        <v>0</v>
      </c>
      <c r="E64" s="8">
        <v>0</v>
      </c>
      <c r="F64" s="8">
        <v>3.91</v>
      </c>
      <c r="G64" s="9">
        <v>0</v>
      </c>
      <c r="H64" s="9">
        <v>0</v>
      </c>
      <c r="I64" s="10">
        <v>0</v>
      </c>
    </row>
    <row r="65" spans="1:9" ht="15.75">
      <c r="A65" s="23"/>
      <c r="B65" s="1" t="s">
        <v>103</v>
      </c>
      <c r="C65" s="20">
        <f>SUM(C64:C64)</f>
        <v>0</v>
      </c>
      <c r="D65" s="20">
        <f>SUM(D64:D64)</f>
        <v>0</v>
      </c>
      <c r="E65" s="20">
        <f>SUM(E64:E64)</f>
        <v>0</v>
      </c>
      <c r="F65" s="20">
        <f>SUM(F64:F64)</f>
        <v>3.91</v>
      </c>
      <c r="G65" s="20">
        <f>SUM(G64:G64)</f>
        <v>0</v>
      </c>
      <c r="H65" s="20">
        <f>SUM(H64:H64)</f>
        <v>0</v>
      </c>
      <c r="I65" s="20">
        <f>SUM(I64:I64)</f>
        <v>0</v>
      </c>
    </row>
    <row r="66" spans="2:9" ht="15.75">
      <c r="B66" s="1" t="s">
        <v>104</v>
      </c>
      <c r="C66" s="20">
        <f>(C65)</f>
        <v>0</v>
      </c>
      <c r="D66" s="20">
        <f>(D65)</f>
        <v>0</v>
      </c>
      <c r="E66" s="20">
        <f>(E65)</f>
        <v>0</v>
      </c>
      <c r="F66" s="20">
        <f>(F65)</f>
        <v>3.91</v>
      </c>
      <c r="G66" s="20">
        <f>(G65)</f>
        <v>0</v>
      </c>
      <c r="H66" s="20">
        <f>(H65)</f>
        <v>0</v>
      </c>
      <c r="I66" s="20">
        <f>(I65)</f>
        <v>0</v>
      </c>
    </row>
    <row r="67" spans="2:9" ht="15.75">
      <c r="B67" s="1" t="s">
        <v>105</v>
      </c>
      <c r="C67" s="20">
        <f>(C47+C57+C66)</f>
        <v>67041.19</v>
      </c>
      <c r="D67" s="20">
        <f>(D47+D57+D66)</f>
        <v>2172.8</v>
      </c>
      <c r="E67" s="20">
        <f>(E47+E57+E66)</f>
        <v>2172.8</v>
      </c>
      <c r="F67" s="20">
        <f>(F47+F57+F66)</f>
        <v>2556.1499999999996</v>
      </c>
      <c r="G67" s="20">
        <f>(G47+G57+G66)</f>
        <v>625841.19</v>
      </c>
      <c r="H67" s="20">
        <f>(H47+H57+H66)</f>
        <v>625841.19</v>
      </c>
      <c r="I67" s="20">
        <f>(I47+I57+I66)</f>
        <v>625841.19</v>
      </c>
    </row>
    <row r="69" spans="1:9" ht="15.75">
      <c r="A69" s="22" t="s">
        <v>106</v>
      </c>
      <c r="B69" s="22"/>
      <c r="C69" s="22"/>
      <c r="D69" s="22"/>
      <c r="E69" s="22"/>
      <c r="F69" s="22"/>
      <c r="G69" s="22"/>
      <c r="H69" s="22"/>
      <c r="I69" s="22"/>
    </row>
    <row r="71" spans="1:9" ht="15.75">
      <c r="A71" s="22" t="s">
        <v>107</v>
      </c>
      <c r="B71" s="22"/>
      <c r="C71" s="22"/>
      <c r="D71" s="22"/>
      <c r="E71" s="22"/>
      <c r="F71" s="22"/>
      <c r="G71" s="22"/>
      <c r="H71" s="22"/>
      <c r="I71" s="22"/>
    </row>
    <row r="73" spans="1:9" ht="15.75" customHeight="1">
      <c r="A73" s="5" t="s">
        <v>108</v>
      </c>
      <c r="B73" s="5" t="s">
        <v>109</v>
      </c>
      <c r="C73" s="3" t="s">
        <v>3</v>
      </c>
      <c r="D73" s="3"/>
      <c r="E73" s="3"/>
      <c r="F73" s="3"/>
      <c r="G73" s="3" t="s">
        <v>4</v>
      </c>
      <c r="H73" s="3"/>
      <c r="I73" s="3"/>
    </row>
    <row r="74" spans="1:9" ht="15" customHeight="1">
      <c r="A74" s="5"/>
      <c r="B74" s="5"/>
      <c r="C74" s="5" t="s">
        <v>5</v>
      </c>
      <c r="D74" s="5" t="s">
        <v>6</v>
      </c>
      <c r="E74" s="5" t="s">
        <v>7</v>
      </c>
      <c r="F74" s="5" t="s">
        <v>8</v>
      </c>
      <c r="G74" s="5" t="s">
        <v>9</v>
      </c>
      <c r="H74" s="5" t="s">
        <v>10</v>
      </c>
      <c r="I74" s="5" t="s">
        <v>11</v>
      </c>
    </row>
    <row r="75" spans="1:9" ht="30" customHeight="1">
      <c r="A75" s="5"/>
      <c r="B75" s="5"/>
      <c r="C75" s="5"/>
      <c r="D75" s="5"/>
      <c r="E75" s="5"/>
      <c r="F75" s="5"/>
      <c r="G75" s="5"/>
      <c r="H75" s="5"/>
      <c r="I75" s="5"/>
    </row>
    <row r="76" spans="1:9" ht="30.75">
      <c r="A76" s="6" t="s">
        <v>110</v>
      </c>
      <c r="B76" s="7" t="s">
        <v>111</v>
      </c>
      <c r="C76" s="8">
        <v>0</v>
      </c>
      <c r="D76" s="8">
        <v>0</v>
      </c>
      <c r="E76" s="8">
        <v>0</v>
      </c>
      <c r="F76" s="8">
        <v>20662.82</v>
      </c>
      <c r="G76" s="9">
        <v>145</v>
      </c>
      <c r="H76" s="9">
        <v>145</v>
      </c>
      <c r="I76" s="10">
        <v>145</v>
      </c>
    </row>
    <row r="77" spans="1:9" ht="15.75">
      <c r="A77" s="23"/>
      <c r="B77" s="1" t="s">
        <v>112</v>
      </c>
      <c r="C77" s="20">
        <f>SUM(C76:C76)</f>
        <v>0</v>
      </c>
      <c r="D77" s="20">
        <f>SUM(D76:D76)</f>
        <v>0</v>
      </c>
      <c r="E77" s="20">
        <f>SUM(E76:E76)</f>
        <v>0</v>
      </c>
      <c r="F77" s="20">
        <f>SUM(F76:F76)</f>
        <v>20662.82</v>
      </c>
      <c r="G77" s="20">
        <f>SUM(G76:G76)</f>
        <v>145</v>
      </c>
      <c r="H77" s="20">
        <f>SUM(H76:H76)</f>
        <v>145</v>
      </c>
      <c r="I77" s="20">
        <f>SUM(I76:I76)</f>
        <v>145</v>
      </c>
    </row>
    <row r="78" spans="2:9" ht="15.75">
      <c r="B78" s="1" t="s">
        <v>113</v>
      </c>
      <c r="C78" s="20">
        <f aca="true" t="shared" si="0" ref="C78:C79">(C77)</f>
        <v>0</v>
      </c>
      <c r="D78" s="20">
        <f aca="true" t="shared" si="1" ref="D78:D79">(D77)</f>
        <v>0</v>
      </c>
      <c r="E78" s="20">
        <f aca="true" t="shared" si="2" ref="E78:E79">(E77)</f>
        <v>0</v>
      </c>
      <c r="F78" s="20">
        <f aca="true" t="shared" si="3" ref="F78:F79">(F77)</f>
        <v>20662.82</v>
      </c>
      <c r="G78" s="20">
        <f aca="true" t="shared" si="4" ref="G78:G79">(G77)</f>
        <v>145</v>
      </c>
      <c r="H78" s="20">
        <f aca="true" t="shared" si="5" ref="H78:H79">(H77)</f>
        <v>145</v>
      </c>
      <c r="I78" s="20">
        <f aca="true" t="shared" si="6" ref="I78:I79">(I77)</f>
        <v>145</v>
      </c>
    </row>
    <row r="79" spans="2:9" ht="15.75">
      <c r="B79" s="1" t="s">
        <v>114</v>
      </c>
      <c r="C79" s="20">
        <f t="shared" si="0"/>
        <v>0</v>
      </c>
      <c r="D79" s="20">
        <f t="shared" si="1"/>
        <v>0</v>
      </c>
      <c r="E79" s="20">
        <f t="shared" si="2"/>
        <v>0</v>
      </c>
      <c r="F79" s="20">
        <f t="shared" si="3"/>
        <v>20662.82</v>
      </c>
      <c r="G79" s="20">
        <f t="shared" si="4"/>
        <v>145</v>
      </c>
      <c r="H79" s="20">
        <f t="shared" si="5"/>
        <v>145</v>
      </c>
      <c r="I79" s="20">
        <f t="shared" si="6"/>
        <v>145</v>
      </c>
    </row>
    <row r="81" spans="1:9" ht="15.75">
      <c r="A81" s="22" t="s">
        <v>115</v>
      </c>
      <c r="B81" s="22"/>
      <c r="C81" s="22"/>
      <c r="D81" s="22"/>
      <c r="E81" s="22"/>
      <c r="F81" s="22"/>
      <c r="G81" s="22"/>
      <c r="H81" s="22"/>
      <c r="I81" s="22"/>
    </row>
    <row r="83" spans="1:9" ht="15.75">
      <c r="A83" s="22" t="s">
        <v>116</v>
      </c>
      <c r="B83" s="22"/>
      <c r="C83" s="22"/>
      <c r="D83" s="22"/>
      <c r="E83" s="22"/>
      <c r="F83" s="22"/>
      <c r="G83" s="22"/>
      <c r="H83" s="22"/>
      <c r="I83" s="22"/>
    </row>
    <row r="85" spans="1:9" ht="15.75" customHeight="1">
      <c r="A85" s="5" t="s">
        <v>117</v>
      </c>
      <c r="B85" s="5" t="s">
        <v>118</v>
      </c>
      <c r="C85" s="3" t="s">
        <v>3</v>
      </c>
      <c r="D85" s="3"/>
      <c r="E85" s="3"/>
      <c r="F85" s="3"/>
      <c r="G85" s="3" t="s">
        <v>4</v>
      </c>
      <c r="H85" s="3"/>
      <c r="I85" s="3"/>
    </row>
    <row r="86" spans="1:9" ht="15" customHeight="1">
      <c r="A86" s="5"/>
      <c r="B86" s="5"/>
      <c r="C86" s="5" t="s">
        <v>5</v>
      </c>
      <c r="D86" s="5" t="s">
        <v>6</v>
      </c>
      <c r="E86" s="5" t="s">
        <v>7</v>
      </c>
      <c r="F86" s="5" t="s">
        <v>8</v>
      </c>
      <c r="G86" s="5" t="s">
        <v>9</v>
      </c>
      <c r="H86" s="5" t="s">
        <v>10</v>
      </c>
      <c r="I86" s="5" t="s">
        <v>11</v>
      </c>
    </row>
    <row r="87" spans="1:9" ht="30" customHeight="1">
      <c r="A87" s="5"/>
      <c r="B87" s="5"/>
      <c r="C87" s="5"/>
      <c r="D87" s="5"/>
      <c r="E87" s="5"/>
      <c r="F87" s="5"/>
      <c r="G87" s="5"/>
      <c r="H87" s="5"/>
      <c r="I87" s="5"/>
    </row>
    <row r="88" spans="1:9" ht="30.75">
      <c r="A88" s="6" t="s">
        <v>119</v>
      </c>
      <c r="B88" s="7" t="s">
        <v>111</v>
      </c>
      <c r="C88" s="8">
        <v>159104.78</v>
      </c>
      <c r="D88" s="8">
        <v>4778.25</v>
      </c>
      <c r="E88" s="8">
        <v>4778.25</v>
      </c>
      <c r="F88" s="8">
        <v>5412.42</v>
      </c>
      <c r="G88" s="9">
        <v>156342.69</v>
      </c>
      <c r="H88" s="9">
        <v>156342.69</v>
      </c>
      <c r="I88" s="10">
        <v>156342.69</v>
      </c>
    </row>
    <row r="89" spans="1:9" ht="15.75">
      <c r="A89" s="23"/>
      <c r="B89" s="1" t="s">
        <v>120</v>
      </c>
      <c r="C89" s="20">
        <f>SUM(C88:C88)</f>
        <v>159104.78</v>
      </c>
      <c r="D89" s="20">
        <f>SUM(D88:D88)</f>
        <v>4778.25</v>
      </c>
      <c r="E89" s="20">
        <f>SUM(E88:E88)</f>
        <v>4778.25</v>
      </c>
      <c r="F89" s="20">
        <f>SUM(F88:F88)</f>
        <v>5412.42</v>
      </c>
      <c r="G89" s="20">
        <f>SUM(G88:G88)</f>
        <v>156342.69</v>
      </c>
      <c r="H89" s="20">
        <f>SUM(H88:H88)</f>
        <v>156342.69</v>
      </c>
      <c r="I89" s="20">
        <f>SUM(I88:I88)</f>
        <v>156342.69</v>
      </c>
    </row>
    <row r="90" spans="2:9" ht="15.75">
      <c r="B90" s="1" t="s">
        <v>121</v>
      </c>
      <c r="C90" s="20">
        <f aca="true" t="shared" si="7" ref="C90:C91">(C89)</f>
        <v>159104.78</v>
      </c>
      <c r="D90" s="20">
        <f aca="true" t="shared" si="8" ref="D90:D91">(D89)</f>
        <v>4778.25</v>
      </c>
      <c r="E90" s="20">
        <f aca="true" t="shared" si="9" ref="E90:E91">(E89)</f>
        <v>4778.25</v>
      </c>
      <c r="F90" s="20">
        <f aca="true" t="shared" si="10" ref="F90:F91">(F89)</f>
        <v>5412.42</v>
      </c>
      <c r="G90" s="20">
        <f aca="true" t="shared" si="11" ref="G90:G91">(G89)</f>
        <v>156342.69</v>
      </c>
      <c r="H90" s="20">
        <f aca="true" t="shared" si="12" ref="H90:H91">(H89)</f>
        <v>156342.69</v>
      </c>
      <c r="I90" s="20">
        <f aca="true" t="shared" si="13" ref="I90:I91">(I89)</f>
        <v>156342.69</v>
      </c>
    </row>
    <row r="91" spans="2:9" ht="15.75">
      <c r="B91" s="1" t="s">
        <v>122</v>
      </c>
      <c r="C91" s="20">
        <f t="shared" si="7"/>
        <v>159104.78</v>
      </c>
      <c r="D91" s="20">
        <f t="shared" si="8"/>
        <v>4778.25</v>
      </c>
      <c r="E91" s="20">
        <f t="shared" si="9"/>
        <v>4778.25</v>
      </c>
      <c r="F91" s="20">
        <f t="shared" si="10"/>
        <v>5412.42</v>
      </c>
      <c r="G91" s="20">
        <f t="shared" si="11"/>
        <v>156342.69</v>
      </c>
      <c r="H91" s="20">
        <f t="shared" si="12"/>
        <v>156342.69</v>
      </c>
      <c r="I91" s="20">
        <f t="shared" si="13"/>
        <v>156342.69</v>
      </c>
    </row>
    <row r="93" spans="1:9" ht="15.75">
      <c r="A93" s="22" t="s">
        <v>123</v>
      </c>
      <c r="B93" s="22"/>
      <c r="C93" s="22"/>
      <c r="D93" s="22"/>
      <c r="E93" s="22"/>
      <c r="F93" s="22"/>
      <c r="G93" s="22"/>
      <c r="H93" s="22"/>
      <c r="I93" s="22"/>
    </row>
    <row r="95" spans="1:9" ht="15.75">
      <c r="A95" s="22" t="s">
        <v>124</v>
      </c>
      <c r="B95" s="22"/>
      <c r="C95" s="22"/>
      <c r="D95" s="22"/>
      <c r="E95" s="22"/>
      <c r="F95" s="22"/>
      <c r="G95" s="22"/>
      <c r="H95" s="22"/>
      <c r="I95" s="22"/>
    </row>
    <row r="97" spans="1:9" ht="15.75" customHeight="1">
      <c r="A97" s="5" t="s">
        <v>125</v>
      </c>
      <c r="B97" s="5" t="s">
        <v>126</v>
      </c>
      <c r="C97" s="3" t="s">
        <v>3</v>
      </c>
      <c r="D97" s="3"/>
      <c r="E97" s="3"/>
      <c r="F97" s="3"/>
      <c r="G97" s="3" t="s">
        <v>4</v>
      </c>
      <c r="H97" s="3"/>
      <c r="I97" s="3"/>
    </row>
    <row r="98" spans="1:9" ht="15" customHeight="1">
      <c r="A98" s="5"/>
      <c r="B98" s="5"/>
      <c r="C98" s="5" t="s">
        <v>5</v>
      </c>
      <c r="D98" s="5" t="s">
        <v>6</v>
      </c>
      <c r="E98" s="5" t="s">
        <v>7</v>
      </c>
      <c r="F98" s="5" t="s">
        <v>8</v>
      </c>
      <c r="G98" s="5" t="s">
        <v>9</v>
      </c>
      <c r="H98" s="5" t="s">
        <v>10</v>
      </c>
      <c r="I98" s="5" t="s">
        <v>11</v>
      </c>
    </row>
    <row r="99" spans="1:9" ht="30" customHeight="1">
      <c r="A99" s="5"/>
      <c r="B99" s="5"/>
      <c r="C99" s="5"/>
      <c r="D99" s="5"/>
      <c r="E99" s="5"/>
      <c r="F99" s="5"/>
      <c r="G99" s="5"/>
      <c r="H99" s="5"/>
      <c r="I99" s="5"/>
    </row>
    <row r="100" spans="1:9" ht="15">
      <c r="A100" s="6" t="s">
        <v>127</v>
      </c>
      <c r="B100" s="7" t="s">
        <v>128</v>
      </c>
      <c r="C100" s="8">
        <v>2000</v>
      </c>
      <c r="D100" s="8">
        <v>773.06</v>
      </c>
      <c r="E100" s="8">
        <v>773.06</v>
      </c>
      <c r="F100" s="8">
        <v>1500</v>
      </c>
      <c r="G100" s="9">
        <v>3000</v>
      </c>
      <c r="H100" s="9">
        <v>3000</v>
      </c>
      <c r="I100" s="10">
        <v>3000</v>
      </c>
    </row>
    <row r="101" spans="1:9" ht="75">
      <c r="A101" s="11" t="s">
        <v>129</v>
      </c>
      <c r="B101" s="12" t="s">
        <v>130</v>
      </c>
      <c r="C101" s="13">
        <v>71</v>
      </c>
      <c r="D101" s="13">
        <v>0</v>
      </c>
      <c r="E101" s="13">
        <v>0</v>
      </c>
      <c r="F101" s="13">
        <v>0</v>
      </c>
      <c r="G101" s="14">
        <v>100</v>
      </c>
      <c r="H101" s="14">
        <v>100</v>
      </c>
      <c r="I101" s="15">
        <v>100</v>
      </c>
    </row>
    <row r="102" spans="1:9" ht="30">
      <c r="A102" s="11" t="s">
        <v>131</v>
      </c>
      <c r="B102" s="12" t="s">
        <v>132</v>
      </c>
      <c r="C102" s="13">
        <v>5000</v>
      </c>
      <c r="D102" s="13">
        <v>0</v>
      </c>
      <c r="E102" s="13">
        <v>0</v>
      </c>
      <c r="F102" s="13">
        <v>0</v>
      </c>
      <c r="G102" s="14">
        <v>5000</v>
      </c>
      <c r="H102" s="14">
        <v>5000</v>
      </c>
      <c r="I102" s="15">
        <v>5000</v>
      </c>
    </row>
    <row r="103" spans="1:9" ht="30">
      <c r="A103" s="11" t="s">
        <v>133</v>
      </c>
      <c r="B103" s="12" t="s">
        <v>134</v>
      </c>
      <c r="C103" s="13">
        <v>20000</v>
      </c>
      <c r="D103" s="13">
        <v>0</v>
      </c>
      <c r="E103" s="13">
        <v>0</v>
      </c>
      <c r="F103" s="13">
        <v>800</v>
      </c>
      <c r="G103" s="14">
        <v>20000</v>
      </c>
      <c r="H103" s="14">
        <v>20000</v>
      </c>
      <c r="I103" s="15">
        <v>20000</v>
      </c>
    </row>
    <row r="104" spans="1:9" ht="15">
      <c r="A104" s="11" t="s">
        <v>135</v>
      </c>
      <c r="B104" s="12" t="s">
        <v>136</v>
      </c>
      <c r="C104" s="13">
        <v>1000</v>
      </c>
      <c r="D104" s="13">
        <v>211.4</v>
      </c>
      <c r="E104" s="13">
        <v>211.4</v>
      </c>
      <c r="F104" s="13">
        <v>450</v>
      </c>
      <c r="G104" s="14">
        <v>1000</v>
      </c>
      <c r="H104" s="14">
        <v>1000</v>
      </c>
      <c r="I104" s="15">
        <v>1000</v>
      </c>
    </row>
    <row r="105" spans="1:9" ht="30">
      <c r="A105" s="11" t="s">
        <v>137</v>
      </c>
      <c r="B105" s="12" t="s">
        <v>138</v>
      </c>
      <c r="C105" s="13">
        <v>500</v>
      </c>
      <c r="D105" s="13">
        <v>5264.71</v>
      </c>
      <c r="E105" s="13">
        <v>5264.71</v>
      </c>
      <c r="F105" s="13">
        <v>0</v>
      </c>
      <c r="G105" s="14">
        <v>500</v>
      </c>
      <c r="H105" s="14">
        <v>500</v>
      </c>
      <c r="I105" s="15">
        <v>500</v>
      </c>
    </row>
    <row r="106" spans="1:9" ht="30">
      <c r="A106" s="11" t="s">
        <v>139</v>
      </c>
      <c r="B106" s="12" t="s">
        <v>140</v>
      </c>
      <c r="C106" s="13">
        <v>3900</v>
      </c>
      <c r="D106" s="13">
        <v>0</v>
      </c>
      <c r="E106" s="13">
        <v>0</v>
      </c>
      <c r="F106" s="13">
        <v>0</v>
      </c>
      <c r="G106" s="14">
        <v>3900</v>
      </c>
      <c r="H106" s="14">
        <v>3900</v>
      </c>
      <c r="I106" s="15">
        <v>3900</v>
      </c>
    </row>
    <row r="107" spans="1:9" ht="30.75">
      <c r="A107" s="11" t="s">
        <v>141</v>
      </c>
      <c r="B107" s="12" t="s">
        <v>142</v>
      </c>
      <c r="C107" s="13">
        <v>800</v>
      </c>
      <c r="D107" s="13">
        <v>0</v>
      </c>
      <c r="E107" s="13">
        <v>0</v>
      </c>
      <c r="F107" s="13">
        <v>0</v>
      </c>
      <c r="G107" s="14">
        <v>800</v>
      </c>
      <c r="H107" s="14">
        <v>800</v>
      </c>
      <c r="I107" s="15">
        <v>800</v>
      </c>
    </row>
    <row r="108" spans="1:9" ht="15.75">
      <c r="A108" s="23"/>
      <c r="B108" s="1" t="s">
        <v>143</v>
      </c>
      <c r="C108" s="20">
        <f>SUM(C100:C107)</f>
        <v>33271</v>
      </c>
      <c r="D108" s="20">
        <f>SUM(D100:D107)</f>
        <v>6249.17</v>
      </c>
      <c r="E108" s="20">
        <f>SUM(E100:E107)</f>
        <v>6249.17</v>
      </c>
      <c r="F108" s="20">
        <f>SUM(F100:F107)</f>
        <v>2750</v>
      </c>
      <c r="G108" s="20">
        <f>SUM(G100:G107)</f>
        <v>34300</v>
      </c>
      <c r="H108" s="20">
        <f>SUM(H100:H107)</f>
        <v>34300</v>
      </c>
      <c r="I108" s="20">
        <f>SUM(I100:I107)</f>
        <v>34300</v>
      </c>
    </row>
    <row r="110" spans="1:9" ht="15.75" customHeight="1">
      <c r="A110" s="5" t="s">
        <v>144</v>
      </c>
      <c r="B110" s="5" t="s">
        <v>145</v>
      </c>
      <c r="C110" s="3" t="s">
        <v>3</v>
      </c>
      <c r="D110" s="3"/>
      <c r="E110" s="3"/>
      <c r="F110" s="3"/>
      <c r="G110" s="3" t="s">
        <v>4</v>
      </c>
      <c r="H110" s="3"/>
      <c r="I110" s="3"/>
    </row>
    <row r="111" spans="1:9" ht="15" customHeight="1">
      <c r="A111" s="5"/>
      <c r="B111" s="5"/>
      <c r="C111" s="5" t="s">
        <v>5</v>
      </c>
      <c r="D111" s="5" t="s">
        <v>6</v>
      </c>
      <c r="E111" s="5" t="s">
        <v>7</v>
      </c>
      <c r="F111" s="5" t="s">
        <v>8</v>
      </c>
      <c r="G111" s="5" t="s">
        <v>9</v>
      </c>
      <c r="H111" s="5" t="s">
        <v>10</v>
      </c>
      <c r="I111" s="5" t="s">
        <v>11</v>
      </c>
    </row>
    <row r="112" spans="1:9" ht="30" customHeight="1">
      <c r="A112" s="5"/>
      <c r="B112" s="5"/>
      <c r="C112" s="5"/>
      <c r="D112" s="5"/>
      <c r="E112" s="5"/>
      <c r="F112" s="5"/>
      <c r="G112" s="5"/>
      <c r="H112" s="5"/>
      <c r="I112" s="5"/>
    </row>
    <row r="113" spans="1:9" ht="15">
      <c r="A113" s="6" t="s">
        <v>146</v>
      </c>
      <c r="B113" s="7" t="s">
        <v>147</v>
      </c>
      <c r="C113" s="8">
        <v>2500</v>
      </c>
      <c r="D113" s="8">
        <v>0</v>
      </c>
      <c r="E113" s="8">
        <v>0</v>
      </c>
      <c r="F113" s="8">
        <v>750</v>
      </c>
      <c r="G113" s="9">
        <v>2500</v>
      </c>
      <c r="H113" s="9">
        <v>2500</v>
      </c>
      <c r="I113" s="10">
        <v>2500</v>
      </c>
    </row>
    <row r="114" spans="1:9" ht="15">
      <c r="A114" s="11" t="s">
        <v>148</v>
      </c>
      <c r="B114" s="12" t="s">
        <v>149</v>
      </c>
      <c r="C114" s="13">
        <v>10000</v>
      </c>
      <c r="D114" s="13">
        <v>0</v>
      </c>
      <c r="E114" s="13">
        <v>0</v>
      </c>
      <c r="F114" s="13">
        <v>8500</v>
      </c>
      <c r="G114" s="14">
        <v>10000</v>
      </c>
      <c r="H114" s="14">
        <v>10000</v>
      </c>
      <c r="I114" s="15">
        <v>10000</v>
      </c>
    </row>
    <row r="115" spans="1:9" ht="15.75">
      <c r="A115" s="11" t="s">
        <v>150</v>
      </c>
      <c r="B115" s="12" t="s">
        <v>151</v>
      </c>
      <c r="C115" s="13">
        <v>1000</v>
      </c>
      <c r="D115" s="13">
        <v>572.85</v>
      </c>
      <c r="E115" s="13">
        <v>572.85</v>
      </c>
      <c r="F115" s="13">
        <v>850</v>
      </c>
      <c r="G115" s="14">
        <v>1000</v>
      </c>
      <c r="H115" s="14">
        <v>1000</v>
      </c>
      <c r="I115" s="15">
        <v>1000</v>
      </c>
    </row>
    <row r="116" spans="1:9" ht="15.75">
      <c r="A116" s="23"/>
      <c r="B116" s="1" t="s">
        <v>152</v>
      </c>
      <c r="C116" s="20">
        <f>SUM(C113:C115)</f>
        <v>13500</v>
      </c>
      <c r="D116" s="20">
        <f>SUM(D113:D115)</f>
        <v>572.85</v>
      </c>
      <c r="E116" s="20">
        <f>SUM(E113:E115)</f>
        <v>572.85</v>
      </c>
      <c r="F116" s="20">
        <f>SUM(F113:F115)</f>
        <v>10100</v>
      </c>
      <c r="G116" s="20">
        <f>SUM(G113:G115)</f>
        <v>13500</v>
      </c>
      <c r="H116" s="20">
        <f>SUM(H113:H115)</f>
        <v>13500</v>
      </c>
      <c r="I116" s="20">
        <f>SUM(I113:I115)</f>
        <v>13500</v>
      </c>
    </row>
    <row r="118" spans="1:9" ht="15.75" customHeight="1">
      <c r="A118" s="5" t="s">
        <v>153</v>
      </c>
      <c r="B118" s="5" t="s">
        <v>154</v>
      </c>
      <c r="C118" s="3" t="s">
        <v>3</v>
      </c>
      <c r="D118" s="3"/>
      <c r="E118" s="3"/>
      <c r="F118" s="3"/>
      <c r="G118" s="3" t="s">
        <v>4</v>
      </c>
      <c r="H118" s="3"/>
      <c r="I118" s="3"/>
    </row>
    <row r="119" spans="1:9" ht="15" customHeight="1">
      <c r="A119" s="5"/>
      <c r="B119" s="5"/>
      <c r="C119" s="5" t="s">
        <v>5</v>
      </c>
      <c r="D119" s="5" t="s">
        <v>6</v>
      </c>
      <c r="E119" s="5" t="s">
        <v>7</v>
      </c>
      <c r="F119" s="5" t="s">
        <v>8</v>
      </c>
      <c r="G119" s="5" t="s">
        <v>9</v>
      </c>
      <c r="H119" s="5" t="s">
        <v>10</v>
      </c>
      <c r="I119" s="5" t="s">
        <v>11</v>
      </c>
    </row>
    <row r="120" spans="1:9" ht="30" customHeight="1">
      <c r="A120" s="5"/>
      <c r="B120" s="5"/>
      <c r="C120" s="5"/>
      <c r="D120" s="5"/>
      <c r="E120" s="5"/>
      <c r="F120" s="5"/>
      <c r="G120" s="5"/>
      <c r="H120" s="5"/>
      <c r="I120" s="5"/>
    </row>
    <row r="121" spans="1:9" ht="45">
      <c r="A121" s="6" t="s">
        <v>155</v>
      </c>
      <c r="B121" s="7" t="s">
        <v>156</v>
      </c>
      <c r="C121" s="8">
        <v>800</v>
      </c>
      <c r="D121" s="8">
        <v>0</v>
      </c>
      <c r="E121" s="8">
        <v>0</v>
      </c>
      <c r="F121" s="8">
        <v>0</v>
      </c>
      <c r="G121" s="9">
        <v>800</v>
      </c>
      <c r="H121" s="9">
        <v>800</v>
      </c>
      <c r="I121" s="10">
        <v>800</v>
      </c>
    </row>
    <row r="122" spans="1:9" ht="15">
      <c r="A122" s="11" t="s">
        <v>157</v>
      </c>
      <c r="B122" s="12" t="s">
        <v>158</v>
      </c>
      <c r="C122" s="13">
        <v>500</v>
      </c>
      <c r="D122" s="13">
        <v>38.49</v>
      </c>
      <c r="E122" s="13">
        <v>38.49</v>
      </c>
      <c r="F122" s="13">
        <v>100</v>
      </c>
      <c r="G122" s="14">
        <v>500</v>
      </c>
      <c r="H122" s="14">
        <v>500</v>
      </c>
      <c r="I122" s="15">
        <v>500</v>
      </c>
    </row>
    <row r="123" spans="1:9" ht="30">
      <c r="A123" s="11" t="s">
        <v>159</v>
      </c>
      <c r="B123" s="12" t="s">
        <v>160</v>
      </c>
      <c r="C123" s="13">
        <v>1000</v>
      </c>
      <c r="D123" s="13">
        <v>0</v>
      </c>
      <c r="E123" s="13">
        <v>0</v>
      </c>
      <c r="F123" s="13">
        <v>50</v>
      </c>
      <c r="G123" s="14">
        <v>1000</v>
      </c>
      <c r="H123" s="14">
        <v>1000</v>
      </c>
      <c r="I123" s="15">
        <v>1000</v>
      </c>
    </row>
    <row r="124" spans="1:9" ht="60.75">
      <c r="A124" s="11" t="s">
        <v>161</v>
      </c>
      <c r="B124" s="12" t="s">
        <v>162</v>
      </c>
      <c r="C124" s="13">
        <v>1000</v>
      </c>
      <c r="D124" s="13">
        <v>0</v>
      </c>
      <c r="E124" s="13">
        <v>0</v>
      </c>
      <c r="F124" s="13">
        <v>0</v>
      </c>
      <c r="G124" s="14">
        <v>1000</v>
      </c>
      <c r="H124" s="14">
        <v>1000</v>
      </c>
      <c r="I124" s="15">
        <v>1000</v>
      </c>
    </row>
    <row r="125" spans="1:9" ht="15.75">
      <c r="A125" s="23"/>
      <c r="B125" s="1" t="s">
        <v>163</v>
      </c>
      <c r="C125" s="20">
        <f>SUM(C121:C124)</f>
        <v>3300</v>
      </c>
      <c r="D125" s="20">
        <f>SUM(D121:D124)</f>
        <v>38.49</v>
      </c>
      <c r="E125" s="20">
        <f>SUM(E121:E124)</f>
        <v>38.49</v>
      </c>
      <c r="F125" s="20">
        <f>SUM(F121:F124)</f>
        <v>150</v>
      </c>
      <c r="G125" s="20">
        <f>SUM(G121:G124)</f>
        <v>3300</v>
      </c>
      <c r="H125" s="20">
        <f>SUM(H121:H124)</f>
        <v>3300</v>
      </c>
      <c r="I125" s="20">
        <f>SUM(I121:I124)</f>
        <v>3300</v>
      </c>
    </row>
    <row r="126" spans="2:9" ht="15.75">
      <c r="B126" s="1" t="s">
        <v>164</v>
      </c>
      <c r="C126" s="20">
        <f>(C108+C116+C125)</f>
        <v>50071</v>
      </c>
      <c r="D126" s="20">
        <f>(D108+D116+D125)</f>
        <v>6860.51</v>
      </c>
      <c r="E126" s="20">
        <f>(E108+E116+E125)</f>
        <v>6860.51</v>
      </c>
      <c r="F126" s="20">
        <f>(F108+F116+F125)</f>
        <v>13000</v>
      </c>
      <c r="G126" s="20">
        <f>(G108+G116+G125)</f>
        <v>51100</v>
      </c>
      <c r="H126" s="20">
        <f>(H108+H116+H125)</f>
        <v>51100</v>
      </c>
      <c r="I126" s="20">
        <f>(I108+I116+I125)</f>
        <v>51100</v>
      </c>
    </row>
    <row r="128" spans="1:9" ht="15.75">
      <c r="A128" s="22" t="s">
        <v>165</v>
      </c>
      <c r="B128" s="22"/>
      <c r="C128" s="22"/>
      <c r="D128" s="22"/>
      <c r="E128" s="22"/>
      <c r="F128" s="22"/>
      <c r="G128" s="22"/>
      <c r="H128" s="22"/>
      <c r="I128" s="22"/>
    </row>
    <row r="130" spans="1:9" ht="15.75" customHeight="1">
      <c r="A130" s="5" t="s">
        <v>166</v>
      </c>
      <c r="B130" s="5" t="s">
        <v>167</v>
      </c>
      <c r="C130" s="3" t="s">
        <v>3</v>
      </c>
      <c r="D130" s="3"/>
      <c r="E130" s="3"/>
      <c r="F130" s="3"/>
      <c r="G130" s="3" t="s">
        <v>4</v>
      </c>
      <c r="H130" s="3"/>
      <c r="I130" s="3"/>
    </row>
    <row r="131" spans="1:9" ht="15" customHeight="1">
      <c r="A131" s="5"/>
      <c r="B131" s="5"/>
      <c r="C131" s="5" t="s">
        <v>5</v>
      </c>
      <c r="D131" s="5" t="s">
        <v>6</v>
      </c>
      <c r="E131" s="5" t="s">
        <v>7</v>
      </c>
      <c r="F131" s="5" t="s">
        <v>8</v>
      </c>
      <c r="G131" s="5" t="s">
        <v>9</v>
      </c>
      <c r="H131" s="5" t="s">
        <v>10</v>
      </c>
      <c r="I131" s="5" t="s">
        <v>11</v>
      </c>
    </row>
    <row r="132" spans="1:9" ht="30" customHeight="1">
      <c r="A132" s="5"/>
      <c r="B132" s="5"/>
      <c r="C132" s="5"/>
      <c r="D132" s="5"/>
      <c r="E132" s="5"/>
      <c r="F132" s="5"/>
      <c r="G132" s="5"/>
      <c r="H132" s="5"/>
      <c r="I132" s="5"/>
    </row>
    <row r="133" spans="1:9" ht="45">
      <c r="A133" s="6" t="s">
        <v>168</v>
      </c>
      <c r="B133" s="7" t="s">
        <v>169</v>
      </c>
      <c r="C133" s="8">
        <v>0</v>
      </c>
      <c r="D133" s="8">
        <v>0</v>
      </c>
      <c r="E133" s="8">
        <v>0</v>
      </c>
      <c r="F133" s="8">
        <v>0</v>
      </c>
      <c r="G133" s="9">
        <v>800</v>
      </c>
      <c r="H133" s="9">
        <v>800</v>
      </c>
      <c r="I133" s="10">
        <v>800</v>
      </c>
    </row>
    <row r="134" spans="1:9" ht="30.75">
      <c r="A134" s="11" t="s">
        <v>170</v>
      </c>
      <c r="B134" s="12" t="s">
        <v>171</v>
      </c>
      <c r="C134" s="13">
        <v>1000</v>
      </c>
      <c r="D134" s="13">
        <v>0</v>
      </c>
      <c r="E134" s="13">
        <v>0</v>
      </c>
      <c r="F134" s="13">
        <v>0</v>
      </c>
      <c r="G134" s="14">
        <v>0</v>
      </c>
      <c r="H134" s="14">
        <v>0</v>
      </c>
      <c r="I134" s="15">
        <v>0</v>
      </c>
    </row>
    <row r="135" spans="1:9" ht="15.75">
      <c r="A135" s="23"/>
      <c r="B135" s="1" t="s">
        <v>172</v>
      </c>
      <c r="C135" s="20">
        <f>SUM(C133:C134)</f>
        <v>1000</v>
      </c>
      <c r="D135" s="20">
        <f>SUM(D133:D134)</f>
        <v>0</v>
      </c>
      <c r="E135" s="20">
        <f>SUM(E133:E134)</f>
        <v>0</v>
      </c>
      <c r="F135" s="20">
        <f>SUM(F133:F134)</f>
        <v>0</v>
      </c>
      <c r="G135" s="20">
        <f>SUM(G133:G134)</f>
        <v>800</v>
      </c>
      <c r="H135" s="20">
        <f>SUM(H133:H134)</f>
        <v>800</v>
      </c>
      <c r="I135" s="20">
        <f>SUM(I133:I134)</f>
        <v>800</v>
      </c>
    </row>
    <row r="136" spans="2:9" ht="15.75">
      <c r="B136" s="1" t="s">
        <v>173</v>
      </c>
      <c r="C136" s="20">
        <f>(C135)</f>
        <v>1000</v>
      </c>
      <c r="D136" s="20">
        <f>(D135)</f>
        <v>0</v>
      </c>
      <c r="E136" s="20">
        <f>(E135)</f>
        <v>0</v>
      </c>
      <c r="F136" s="20">
        <f>(F135)</f>
        <v>0</v>
      </c>
      <c r="G136" s="20">
        <f>(G135)</f>
        <v>800</v>
      </c>
      <c r="H136" s="20">
        <f>(H135)</f>
        <v>800</v>
      </c>
      <c r="I136" s="20">
        <f>(I135)</f>
        <v>800</v>
      </c>
    </row>
    <row r="137" spans="2:9" ht="15.75">
      <c r="B137" s="1" t="s">
        <v>174</v>
      </c>
      <c r="C137" s="20">
        <f>(C126+C136)</f>
        <v>51071</v>
      </c>
      <c r="D137" s="20">
        <f>(D126+D136)</f>
        <v>6860.51</v>
      </c>
      <c r="E137" s="20">
        <f>(E126+E136)</f>
        <v>6860.51</v>
      </c>
      <c r="F137" s="20">
        <f>(F126+F136)</f>
        <v>13000</v>
      </c>
      <c r="G137" s="20">
        <f>(G126+G136)</f>
        <v>51900</v>
      </c>
      <c r="H137" s="20">
        <f>(H126+H136)</f>
        <v>51900</v>
      </c>
      <c r="I137" s="20">
        <f>(I126+I136)</f>
        <v>51900</v>
      </c>
    </row>
    <row r="139" spans="1:9" ht="15.75">
      <c r="A139" s="22" t="s">
        <v>175</v>
      </c>
      <c r="B139" s="22"/>
      <c r="C139" s="22"/>
      <c r="D139" s="22"/>
      <c r="E139" s="22"/>
      <c r="F139" s="22"/>
      <c r="G139" s="22"/>
      <c r="H139" s="22"/>
      <c r="I139" s="22"/>
    </row>
    <row r="141" spans="1:9" ht="15.75">
      <c r="A141" s="22" t="s">
        <v>176</v>
      </c>
      <c r="B141" s="22"/>
      <c r="C141" s="22"/>
      <c r="D141" s="22"/>
      <c r="E141" s="22"/>
      <c r="F141" s="22"/>
      <c r="G141" s="22"/>
      <c r="H141" s="22"/>
      <c r="I141" s="22"/>
    </row>
    <row r="143" spans="1:9" ht="15.75" customHeight="1">
      <c r="A143" s="5" t="s">
        <v>177</v>
      </c>
      <c r="B143" s="5" t="s">
        <v>178</v>
      </c>
      <c r="C143" s="3" t="s">
        <v>3</v>
      </c>
      <c r="D143" s="3"/>
      <c r="E143" s="3"/>
      <c r="F143" s="3"/>
      <c r="G143" s="3" t="s">
        <v>4</v>
      </c>
      <c r="H143" s="3"/>
      <c r="I143" s="3"/>
    </row>
    <row r="144" spans="1:9" ht="15" customHeight="1">
      <c r="A144" s="5"/>
      <c r="B144" s="5"/>
      <c r="C144" s="5" t="s">
        <v>5</v>
      </c>
      <c r="D144" s="5" t="s">
        <v>6</v>
      </c>
      <c r="E144" s="5" t="s">
        <v>7</v>
      </c>
      <c r="F144" s="5" t="s">
        <v>8</v>
      </c>
      <c r="G144" s="5" t="s">
        <v>9</v>
      </c>
      <c r="H144" s="5" t="s">
        <v>10</v>
      </c>
      <c r="I144" s="5" t="s">
        <v>11</v>
      </c>
    </row>
    <row r="145" spans="1:9" ht="30" customHeight="1">
      <c r="A145" s="5"/>
      <c r="B145" s="5"/>
      <c r="C145" s="5"/>
      <c r="D145" s="5"/>
      <c r="E145" s="5"/>
      <c r="F145" s="5"/>
      <c r="G145" s="5"/>
      <c r="H145" s="5"/>
      <c r="I145" s="5"/>
    </row>
    <row r="146" spans="1:9" ht="75">
      <c r="A146" s="6" t="s">
        <v>179</v>
      </c>
      <c r="B146" s="7" t="s">
        <v>180</v>
      </c>
      <c r="C146" s="8">
        <v>10000</v>
      </c>
      <c r="D146" s="8">
        <v>1992.41</v>
      </c>
      <c r="E146" s="8">
        <v>1992.41</v>
      </c>
      <c r="F146" s="8">
        <v>1992.41</v>
      </c>
      <c r="G146" s="9">
        <v>28000</v>
      </c>
      <c r="H146" s="9">
        <v>28000</v>
      </c>
      <c r="I146" s="10">
        <v>28000</v>
      </c>
    </row>
    <row r="147" spans="1:9" ht="90">
      <c r="A147" s="11" t="s">
        <v>181</v>
      </c>
      <c r="B147" s="12" t="s">
        <v>182</v>
      </c>
      <c r="C147" s="13">
        <v>0</v>
      </c>
      <c r="D147" s="13">
        <v>0</v>
      </c>
      <c r="E147" s="13">
        <v>0</v>
      </c>
      <c r="F147" s="13">
        <v>0</v>
      </c>
      <c r="G147" s="14">
        <v>9450</v>
      </c>
      <c r="H147" s="14">
        <v>9450</v>
      </c>
      <c r="I147" s="15">
        <v>9450</v>
      </c>
    </row>
    <row r="148" spans="1:9" ht="60.75">
      <c r="A148" s="11" t="s">
        <v>183</v>
      </c>
      <c r="B148" s="12" t="s">
        <v>184</v>
      </c>
      <c r="C148" s="13">
        <v>20000</v>
      </c>
      <c r="D148" s="13">
        <v>38434.33</v>
      </c>
      <c r="E148" s="13">
        <v>38434.33</v>
      </c>
      <c r="F148" s="13">
        <v>38434.33</v>
      </c>
      <c r="G148" s="14">
        <v>108424.76</v>
      </c>
      <c r="H148" s="14">
        <v>108424.76</v>
      </c>
      <c r="I148" s="15">
        <v>108424.76</v>
      </c>
    </row>
    <row r="149" spans="1:9" ht="15.75">
      <c r="A149" s="23"/>
      <c r="B149" s="1" t="s">
        <v>185</v>
      </c>
      <c r="C149" s="20">
        <f>SUM(C146:C148)</f>
        <v>30000</v>
      </c>
      <c r="D149" s="20">
        <f>SUM(D146:D148)</f>
        <v>40426.740000000005</v>
      </c>
      <c r="E149" s="20">
        <f>SUM(E146:E148)</f>
        <v>40426.740000000005</v>
      </c>
      <c r="F149" s="20">
        <f>SUM(F146:F148)</f>
        <v>40426.740000000005</v>
      </c>
      <c r="G149" s="20">
        <f>SUM(G146:G148)</f>
        <v>145874.76</v>
      </c>
      <c r="H149" s="20">
        <f>SUM(H146:H148)</f>
        <v>145874.76</v>
      </c>
      <c r="I149" s="20">
        <f>SUM(I146:I148)</f>
        <v>145874.76</v>
      </c>
    </row>
    <row r="151" spans="1:9" ht="15.75" customHeight="1">
      <c r="A151" s="5" t="s">
        <v>186</v>
      </c>
      <c r="B151" s="5" t="s">
        <v>187</v>
      </c>
      <c r="C151" s="3" t="s">
        <v>3</v>
      </c>
      <c r="D151" s="3"/>
      <c r="E151" s="3"/>
      <c r="F151" s="3"/>
      <c r="G151" s="3" t="s">
        <v>4</v>
      </c>
      <c r="H151" s="3"/>
      <c r="I151" s="3"/>
    </row>
    <row r="152" spans="1:9" ht="15" customHeight="1">
      <c r="A152" s="5"/>
      <c r="B152" s="5"/>
      <c r="C152" s="5" t="s">
        <v>5</v>
      </c>
      <c r="D152" s="5" t="s">
        <v>6</v>
      </c>
      <c r="E152" s="5" t="s">
        <v>7</v>
      </c>
      <c r="F152" s="5" t="s">
        <v>8</v>
      </c>
      <c r="G152" s="5" t="s">
        <v>9</v>
      </c>
      <c r="H152" s="5" t="s">
        <v>10</v>
      </c>
      <c r="I152" s="5" t="s">
        <v>11</v>
      </c>
    </row>
    <row r="153" spans="1:9" ht="30" customHeight="1">
      <c r="A153" s="5"/>
      <c r="B153" s="5"/>
      <c r="C153" s="5"/>
      <c r="D153" s="5"/>
      <c r="E153" s="5"/>
      <c r="F153" s="5"/>
      <c r="G153" s="5"/>
      <c r="H153" s="5"/>
      <c r="I153" s="5"/>
    </row>
    <row r="154" spans="1:9" ht="90.75">
      <c r="A154" s="6" t="s">
        <v>188</v>
      </c>
      <c r="B154" s="7" t="s">
        <v>189</v>
      </c>
      <c r="C154" s="8">
        <v>60000</v>
      </c>
      <c r="D154" s="8">
        <v>60000</v>
      </c>
      <c r="E154" s="8">
        <v>60000</v>
      </c>
      <c r="F154" s="8">
        <v>60000</v>
      </c>
      <c r="G154" s="9">
        <v>0</v>
      </c>
      <c r="H154" s="9">
        <v>0</v>
      </c>
      <c r="I154" s="10">
        <v>0</v>
      </c>
    </row>
    <row r="155" spans="1:9" ht="15.75">
      <c r="A155" s="23"/>
      <c r="B155" s="1" t="s">
        <v>190</v>
      </c>
      <c r="C155" s="20">
        <f>SUM(C154:C154)</f>
        <v>60000</v>
      </c>
      <c r="D155" s="20">
        <f>SUM(D154:D154)</f>
        <v>60000</v>
      </c>
      <c r="E155" s="20">
        <f>SUM(E154:E154)</f>
        <v>60000</v>
      </c>
      <c r="F155" s="20">
        <f>SUM(F154:F154)</f>
        <v>60000</v>
      </c>
      <c r="G155" s="20">
        <f>SUM(G154:G154)</f>
        <v>0</v>
      </c>
      <c r="H155" s="20">
        <f>SUM(H154:H154)</f>
        <v>0</v>
      </c>
      <c r="I155" s="20">
        <f>SUM(I154:I154)</f>
        <v>0</v>
      </c>
    </row>
    <row r="156" spans="2:9" ht="15.75">
      <c r="B156" s="1" t="s">
        <v>191</v>
      </c>
      <c r="C156" s="20">
        <f>(C149+C155)</f>
        <v>90000</v>
      </c>
      <c r="D156" s="20">
        <f>(D149+D155)</f>
        <v>100426.74</v>
      </c>
      <c r="E156" s="20">
        <f>(E149+E155)</f>
        <v>100426.74</v>
      </c>
      <c r="F156" s="20">
        <f>(F149+F155)</f>
        <v>100426.74</v>
      </c>
      <c r="G156" s="20">
        <f>(G149+G155)</f>
        <v>145874.76</v>
      </c>
      <c r="H156" s="20">
        <f>(H149+H155)</f>
        <v>145874.76</v>
      </c>
      <c r="I156" s="20">
        <f>(I149+I155)</f>
        <v>145874.76</v>
      </c>
    </row>
    <row r="157" spans="2:9" ht="15.75">
      <c r="B157" s="1" t="s">
        <v>192</v>
      </c>
      <c r="C157" s="20">
        <f>(C156)</f>
        <v>90000</v>
      </c>
      <c r="D157" s="20">
        <f>(D156)</f>
        <v>100426.74</v>
      </c>
      <c r="E157" s="20">
        <f>(E156)</f>
        <v>100426.74</v>
      </c>
      <c r="F157" s="20">
        <f>(F156)</f>
        <v>100426.74</v>
      </c>
      <c r="G157" s="20">
        <f>(G156)</f>
        <v>145874.76</v>
      </c>
      <c r="H157" s="20">
        <f>(H156)</f>
        <v>145874.76</v>
      </c>
      <c r="I157" s="20">
        <f>(I156)</f>
        <v>145874.76</v>
      </c>
    </row>
    <row r="158" spans="2:9" ht="15.75">
      <c r="B158" s="1" t="s">
        <v>193</v>
      </c>
      <c r="C158" s="20">
        <f>(C35+C67+C79+C91+C137+C157)</f>
        <v>426216.97</v>
      </c>
      <c r="D158" s="20">
        <f>(D35+D67+D79+D91+D137+D157)</f>
        <v>149872.13</v>
      </c>
      <c r="E158" s="20">
        <f>(E35+E67+E79+E91+E137+E157)</f>
        <v>149872.13</v>
      </c>
      <c r="F158" s="20">
        <f>(F35+F67+F79+F91+F137+F157)</f>
        <v>208646.08</v>
      </c>
      <c r="G158" s="20">
        <f>(G35+G67+G79+G91+G137+G157)</f>
        <v>1051103.64</v>
      </c>
      <c r="H158" s="20">
        <f>(H35+H67+H79+H91+H137+H157)</f>
        <v>1051103.64</v>
      </c>
      <c r="I158" s="20">
        <f>(I35+I67+I79+I91+I137+I157)</f>
        <v>1051103.64</v>
      </c>
    </row>
  </sheetData>
  <sheetProtection selectLockedCells="1" selectUnlockedCells="1"/>
  <mergeCells count="171">
    <mergeCell ref="A2:I2"/>
    <mergeCell ref="A4:I4"/>
    <mergeCell ref="A6:A8"/>
    <mergeCell ref="B6:B8"/>
    <mergeCell ref="C6:F6"/>
    <mergeCell ref="G6:I6"/>
    <mergeCell ref="C7:C8"/>
    <mergeCell ref="D7:D8"/>
    <mergeCell ref="E7:E8"/>
    <mergeCell ref="F7:F8"/>
    <mergeCell ref="G7:G8"/>
    <mergeCell ref="H7:H8"/>
    <mergeCell ref="I7:I8"/>
    <mergeCell ref="A13:I13"/>
    <mergeCell ref="A15:A17"/>
    <mergeCell ref="B15:B17"/>
    <mergeCell ref="C15:F15"/>
    <mergeCell ref="G15:I15"/>
    <mergeCell ref="C16:C17"/>
    <mergeCell ref="D16:D17"/>
    <mergeCell ref="E16:E17"/>
    <mergeCell ref="F16:F17"/>
    <mergeCell ref="G16:G17"/>
    <mergeCell ref="H16:H17"/>
    <mergeCell ref="I16:I17"/>
    <mergeCell ref="A22:I22"/>
    <mergeCell ref="A24:A26"/>
    <mergeCell ref="B24:B26"/>
    <mergeCell ref="C24:F24"/>
    <mergeCell ref="G24:I24"/>
    <mergeCell ref="C25:C26"/>
    <mergeCell ref="D25:D26"/>
    <mergeCell ref="E25:E26"/>
    <mergeCell ref="F25:F26"/>
    <mergeCell ref="G25:G26"/>
    <mergeCell ref="H25:H26"/>
    <mergeCell ref="I25:I26"/>
    <mergeCell ref="A37:I37"/>
    <mergeCell ref="A39:I39"/>
    <mergeCell ref="A41:A43"/>
    <mergeCell ref="B41:B43"/>
    <mergeCell ref="C41:F41"/>
    <mergeCell ref="G41:I41"/>
    <mergeCell ref="C42:C43"/>
    <mergeCell ref="D42:D43"/>
    <mergeCell ref="E42:E43"/>
    <mergeCell ref="F42:F43"/>
    <mergeCell ref="G42:G43"/>
    <mergeCell ref="H42:H43"/>
    <mergeCell ref="I42:I43"/>
    <mergeCell ref="A49:I49"/>
    <mergeCell ref="A51:A53"/>
    <mergeCell ref="B51:B53"/>
    <mergeCell ref="C51:F51"/>
    <mergeCell ref="G51:I51"/>
    <mergeCell ref="C52:C53"/>
    <mergeCell ref="D52:D53"/>
    <mergeCell ref="E52:E53"/>
    <mergeCell ref="F52:F53"/>
    <mergeCell ref="G52:G53"/>
    <mergeCell ref="H52:H53"/>
    <mergeCell ref="I52:I53"/>
    <mergeCell ref="A59:I59"/>
    <mergeCell ref="A61:A63"/>
    <mergeCell ref="B61:B63"/>
    <mergeCell ref="C61:F61"/>
    <mergeCell ref="G61:I61"/>
    <mergeCell ref="C62:C63"/>
    <mergeCell ref="D62:D63"/>
    <mergeCell ref="E62:E63"/>
    <mergeCell ref="F62:F63"/>
    <mergeCell ref="G62:G63"/>
    <mergeCell ref="H62:H63"/>
    <mergeCell ref="I62:I63"/>
    <mergeCell ref="A69:I69"/>
    <mergeCell ref="A71:I71"/>
    <mergeCell ref="A73:A75"/>
    <mergeCell ref="B73:B75"/>
    <mergeCell ref="C73:F73"/>
    <mergeCell ref="G73:I73"/>
    <mergeCell ref="C74:C75"/>
    <mergeCell ref="D74:D75"/>
    <mergeCell ref="E74:E75"/>
    <mergeCell ref="F74:F75"/>
    <mergeCell ref="G74:G75"/>
    <mergeCell ref="H74:H75"/>
    <mergeCell ref="I74:I75"/>
    <mergeCell ref="A81:I81"/>
    <mergeCell ref="A83:I83"/>
    <mergeCell ref="A85:A87"/>
    <mergeCell ref="B85:B87"/>
    <mergeCell ref="C85:F85"/>
    <mergeCell ref="G85:I85"/>
    <mergeCell ref="C86:C87"/>
    <mergeCell ref="D86:D87"/>
    <mergeCell ref="E86:E87"/>
    <mergeCell ref="F86:F87"/>
    <mergeCell ref="G86:G87"/>
    <mergeCell ref="H86:H87"/>
    <mergeCell ref="I86:I87"/>
    <mergeCell ref="A93:I93"/>
    <mergeCell ref="A95:I95"/>
    <mergeCell ref="A97:A99"/>
    <mergeCell ref="B97:B99"/>
    <mergeCell ref="C97:F97"/>
    <mergeCell ref="G97:I97"/>
    <mergeCell ref="C98:C99"/>
    <mergeCell ref="D98:D99"/>
    <mergeCell ref="E98:E99"/>
    <mergeCell ref="F98:F99"/>
    <mergeCell ref="G98:G99"/>
    <mergeCell ref="H98:H99"/>
    <mergeCell ref="I98:I99"/>
    <mergeCell ref="A110:A112"/>
    <mergeCell ref="B110:B112"/>
    <mergeCell ref="C110:F110"/>
    <mergeCell ref="G110:I110"/>
    <mergeCell ref="C111:C112"/>
    <mergeCell ref="D111:D112"/>
    <mergeCell ref="E111:E112"/>
    <mergeCell ref="F111:F112"/>
    <mergeCell ref="G111:G112"/>
    <mergeCell ref="H111:H112"/>
    <mergeCell ref="I111:I112"/>
    <mergeCell ref="A118:A120"/>
    <mergeCell ref="B118:B120"/>
    <mergeCell ref="C118:F118"/>
    <mergeCell ref="G118:I118"/>
    <mergeCell ref="C119:C120"/>
    <mergeCell ref="D119:D120"/>
    <mergeCell ref="E119:E120"/>
    <mergeCell ref="F119:F120"/>
    <mergeCell ref="G119:G120"/>
    <mergeCell ref="H119:H120"/>
    <mergeCell ref="I119:I120"/>
    <mergeCell ref="A128:I128"/>
    <mergeCell ref="A130:A132"/>
    <mergeCell ref="B130:B132"/>
    <mergeCell ref="C130:F130"/>
    <mergeCell ref="G130:I130"/>
    <mergeCell ref="C131:C132"/>
    <mergeCell ref="D131:D132"/>
    <mergeCell ref="E131:E132"/>
    <mergeCell ref="F131:F132"/>
    <mergeCell ref="G131:G132"/>
    <mergeCell ref="H131:H132"/>
    <mergeCell ref="I131:I132"/>
    <mergeCell ref="A139:I139"/>
    <mergeCell ref="A141:I141"/>
    <mergeCell ref="A143:A145"/>
    <mergeCell ref="B143:B145"/>
    <mergeCell ref="C143:F143"/>
    <mergeCell ref="G143:I143"/>
    <mergeCell ref="C144:C145"/>
    <mergeCell ref="D144:D145"/>
    <mergeCell ref="E144:E145"/>
    <mergeCell ref="F144:F145"/>
    <mergeCell ref="G144:G145"/>
    <mergeCell ref="H144:H145"/>
    <mergeCell ref="I144:I145"/>
    <mergeCell ref="A151:A153"/>
    <mergeCell ref="B151:B153"/>
    <mergeCell ref="C151:F151"/>
    <mergeCell ref="G151:I151"/>
    <mergeCell ref="C152:C153"/>
    <mergeCell ref="D152:D153"/>
    <mergeCell ref="E152:E153"/>
    <mergeCell ref="F152:F153"/>
    <mergeCell ref="G152:G153"/>
    <mergeCell ref="H152:H153"/>
    <mergeCell ref="I152:I153"/>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dcterms:created xsi:type="dcterms:W3CDTF">2019-12-03T08:19:21Z</dcterms:created>
  <dcterms:modified xsi:type="dcterms:W3CDTF">2019-12-06T22:46:28Z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